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aidan\Dropbox\Aidan\Personal\Friends\Goats\"/>
    </mc:Choice>
  </mc:AlternateContent>
  <xr:revisionPtr revIDLastSave="0" documentId="13_ncr:1_{AB19EB0F-4BEE-4D28-A240-A2474A5B66CF}" xr6:coauthVersionLast="46" xr6:coauthVersionMax="46" xr10:uidLastSave="{00000000-0000-0000-0000-000000000000}"/>
  <bookViews>
    <workbookView xWindow="-120" yWindow="-120" windowWidth="29040" windowHeight="15840" activeTab="3" xr2:uid="{00000000-000D-0000-FFFF-FFFF00000000}"/>
  </bookViews>
  <sheets>
    <sheet name="Weekly Calcs" sheetId="1" r:id="rId1"/>
    <sheet name="Records" sheetId="10" r:id="rId2"/>
    <sheet name="Table" sheetId="2" r:id="rId3"/>
    <sheet name="Results" sheetId="13" r:id="rId4"/>
    <sheet name="Table History" sheetId="14" r:id="rId5"/>
    <sheet name="Results Template" sheetId="12" r:id="rId6"/>
    <sheet name="Nov 13th Results" sheetId="19" r:id="rId7"/>
    <sheet name="Nov 6th Results" sheetId="18" r:id="rId8"/>
    <sheet name="Oct 30th Results" sheetId="17" r:id="rId9"/>
    <sheet name="Oct 23rd Results" sheetId="15" r:id="rId10"/>
    <sheet name="Oct 16 Results" sheetId="16" r:id="rId11"/>
    <sheet name="June 5th Results (2)" sheetId="11" r:id="rId12"/>
    <sheet name="June 5th Results" sheetId="7" r:id="rId13"/>
    <sheet name="May 29th results" sheetId="5" r:id="rId14"/>
    <sheet name="May22nd20Results" sheetId="4" r:id="rId15"/>
    <sheet name="May15th20Results" sheetId="3" r:id="rId16"/>
    <sheet name="Table 29thMay" sheetId="8" r:id="rId17"/>
    <sheet name="Table 22ndMay" sheetId="6" r:id="rId18"/>
    <sheet name="Sheet3" sheetId="9" r:id="rId19"/>
  </sheets>
  <definedNames>
    <definedName name="_xlnm._FilterDatabase" localSheetId="2" hidden="1">Table!$F$88:$G$103</definedName>
    <definedName name="_xlnm._FilterDatabase" localSheetId="17" hidden="1">'Table 22ndMay'!$D$3:$E$3</definedName>
    <definedName name="_xlnm._FilterDatabase" localSheetId="16" hidden="1">'Table 29thMay'!$D$4:$E$4</definedName>
    <definedName name="_xlnm._FilterDatabase" localSheetId="4" hidden="1">'Table History'!$F$24:$G$24</definedName>
  </definedNames>
  <calcPr calcId="181029"/>
</workbook>
</file>

<file path=xl/calcChain.xml><?xml version="1.0" encoding="utf-8"?>
<calcChain xmlns="http://schemas.openxmlformats.org/spreadsheetml/2006/main">
  <c r="U19" i="2" l="1"/>
  <c r="U17" i="2"/>
  <c r="U15" i="2"/>
  <c r="U18" i="2"/>
  <c r="U14" i="2"/>
  <c r="U13" i="2"/>
  <c r="U16" i="2"/>
  <c r="U12" i="2"/>
  <c r="U5" i="2"/>
  <c r="U11" i="2"/>
  <c r="U8" i="2"/>
  <c r="U10" i="2"/>
  <c r="U9" i="2"/>
  <c r="U6" i="2"/>
  <c r="U7" i="2"/>
  <c r="P4" i="2"/>
  <c r="I4" i="2"/>
  <c r="B31" i="1"/>
  <c r="C28" i="1"/>
  <c r="C2" i="1"/>
  <c r="AF26" i="13"/>
  <c r="AD26" i="13"/>
  <c r="AE26" i="13" s="1"/>
  <c r="AB26" i="13"/>
  <c r="Z26" i="13"/>
  <c r="AA26" i="13" s="1"/>
  <c r="AA4" i="13" s="1"/>
  <c r="X26" i="13"/>
  <c r="V26" i="13"/>
  <c r="W26" i="13" s="1"/>
  <c r="T26" i="13"/>
  <c r="R26" i="13"/>
  <c r="S26" i="13" s="1"/>
  <c r="P26" i="13"/>
  <c r="N26" i="13"/>
  <c r="O26" i="13" s="1"/>
  <c r="L26" i="13"/>
  <c r="J26" i="13"/>
  <c r="K26" i="13" s="1"/>
  <c r="H26" i="13"/>
  <c r="F26" i="13"/>
  <c r="G26" i="13" s="1"/>
  <c r="C24" i="13"/>
  <c r="D24" i="13" s="1"/>
  <c r="B24" i="13"/>
  <c r="C23" i="13"/>
  <c r="D23" i="13" s="1"/>
  <c r="B23" i="13"/>
  <c r="C22" i="13"/>
  <c r="D22" i="13" s="1"/>
  <c r="B22" i="13"/>
  <c r="C21" i="13"/>
  <c r="D21" i="13" s="1"/>
  <c r="B21" i="13"/>
  <c r="C20" i="13"/>
  <c r="D20" i="13" s="1"/>
  <c r="B20" i="13"/>
  <c r="C19" i="13"/>
  <c r="D19" i="13" s="1"/>
  <c r="B19" i="13"/>
  <c r="C18" i="13"/>
  <c r="D18" i="13" s="1"/>
  <c r="B18" i="13"/>
  <c r="C17" i="13"/>
  <c r="D17" i="13" s="1"/>
  <c r="B17" i="13"/>
  <c r="C16" i="13"/>
  <c r="D16" i="13" s="1"/>
  <c r="B16" i="13"/>
  <c r="C15" i="13"/>
  <c r="D15" i="13" s="1"/>
  <c r="B15" i="13"/>
  <c r="C14" i="13"/>
  <c r="D14" i="13" s="1"/>
  <c r="B14" i="13"/>
  <c r="C13" i="13"/>
  <c r="D13" i="13" s="1"/>
  <c r="B13" i="13"/>
  <c r="C12" i="13"/>
  <c r="D12" i="13" s="1"/>
  <c r="B12" i="13"/>
  <c r="C11" i="13"/>
  <c r="D11" i="13" s="1"/>
  <c r="B11" i="13"/>
  <c r="C10" i="13"/>
  <c r="D10" i="13" s="1"/>
  <c r="B10" i="13"/>
  <c r="U40" i="2"/>
  <c r="U38" i="2"/>
  <c r="U34" i="2"/>
  <c r="U36" i="2"/>
  <c r="U39" i="2"/>
  <c r="U35" i="2"/>
  <c r="U37" i="2"/>
  <c r="U26" i="2"/>
  <c r="U33" i="2"/>
  <c r="U32" i="2"/>
  <c r="U29" i="2"/>
  <c r="U31" i="2"/>
  <c r="U27" i="2"/>
  <c r="U30" i="2"/>
  <c r="U28" i="2"/>
  <c r="P25" i="2"/>
  <c r="I25" i="2"/>
  <c r="B21" i="1"/>
  <c r="C30" i="1"/>
  <c r="C10" i="1"/>
  <c r="C24" i="1"/>
  <c r="AF53" i="13"/>
  <c r="AD53" i="13"/>
  <c r="AE53" i="13" s="1"/>
  <c r="AB53" i="13"/>
  <c r="Z53" i="13"/>
  <c r="AA53" i="13" s="1"/>
  <c r="X53" i="13"/>
  <c r="V53" i="13"/>
  <c r="W53" i="13" s="1"/>
  <c r="T53" i="13"/>
  <c r="R53" i="13"/>
  <c r="S53" i="13" s="1"/>
  <c r="P53" i="13"/>
  <c r="N53" i="13"/>
  <c r="O53" i="13" s="1"/>
  <c r="L53" i="13"/>
  <c r="J53" i="13"/>
  <c r="K53" i="13" s="1"/>
  <c r="H53" i="13"/>
  <c r="F53" i="13"/>
  <c r="G53" i="13" s="1"/>
  <c r="G32" i="13" s="1"/>
  <c r="C51" i="13"/>
  <c r="D51" i="13" s="1"/>
  <c r="B51" i="13"/>
  <c r="C50" i="13"/>
  <c r="D50" i="13" s="1"/>
  <c r="B50" i="13"/>
  <c r="C49" i="13"/>
  <c r="D49" i="13" s="1"/>
  <c r="B49" i="13"/>
  <c r="C48" i="13"/>
  <c r="D48" i="13" s="1"/>
  <c r="B48" i="13"/>
  <c r="C47" i="13"/>
  <c r="D47" i="13" s="1"/>
  <c r="B47" i="13"/>
  <c r="C46" i="13"/>
  <c r="D46" i="13" s="1"/>
  <c r="B46" i="13"/>
  <c r="C45" i="13"/>
  <c r="D45" i="13" s="1"/>
  <c r="B45" i="13"/>
  <c r="C44" i="13"/>
  <c r="D44" i="13" s="1"/>
  <c r="B44" i="13"/>
  <c r="C43" i="13"/>
  <c r="D43" i="13" s="1"/>
  <c r="B43" i="13"/>
  <c r="C42" i="13"/>
  <c r="D42" i="13" s="1"/>
  <c r="B42" i="13"/>
  <c r="C41" i="13"/>
  <c r="D41" i="13" s="1"/>
  <c r="B41" i="13"/>
  <c r="C40" i="13"/>
  <c r="D40" i="13" s="1"/>
  <c r="B40" i="13"/>
  <c r="C39" i="13"/>
  <c r="D39" i="13" s="1"/>
  <c r="B39" i="13"/>
  <c r="C38" i="13"/>
  <c r="D38" i="13" s="1"/>
  <c r="B38" i="13"/>
  <c r="C37" i="13"/>
  <c r="D37" i="13" s="1"/>
  <c r="B37" i="13"/>
  <c r="U47" i="2"/>
  <c r="U57" i="2"/>
  <c r="U54" i="2"/>
  <c r="U56" i="2"/>
  <c r="U52" i="2"/>
  <c r="U48" i="2"/>
  <c r="U51" i="2"/>
  <c r="U58" i="2"/>
  <c r="U55" i="2"/>
  <c r="U50" i="2"/>
  <c r="U61" i="2"/>
  <c r="U49" i="2"/>
  <c r="U59" i="2"/>
  <c r="U60" i="2"/>
  <c r="U53" i="2"/>
  <c r="P46" i="2"/>
  <c r="I46" i="2"/>
  <c r="C22" i="1"/>
  <c r="X80" i="13"/>
  <c r="AF80" i="13"/>
  <c r="AD80" i="13"/>
  <c r="AE80" i="13" s="1"/>
  <c r="AB80" i="13"/>
  <c r="Z80" i="13"/>
  <c r="AA80" i="13" s="1"/>
  <c r="V80" i="13"/>
  <c r="W80" i="13" s="1"/>
  <c r="W59" i="13" s="1"/>
  <c r="T80" i="13"/>
  <c r="R80" i="13"/>
  <c r="S80" i="13" s="1"/>
  <c r="P80" i="13"/>
  <c r="N80" i="13"/>
  <c r="O80" i="13" s="1"/>
  <c r="L80" i="13"/>
  <c r="J80" i="13"/>
  <c r="K80" i="13" s="1"/>
  <c r="H80" i="13"/>
  <c r="F80" i="13"/>
  <c r="G80" i="13" s="1"/>
  <c r="C78" i="13"/>
  <c r="D78" i="13" s="1"/>
  <c r="B78" i="13"/>
  <c r="C77" i="13"/>
  <c r="D77" i="13" s="1"/>
  <c r="B77" i="13"/>
  <c r="C76" i="13"/>
  <c r="D76" i="13" s="1"/>
  <c r="B76" i="13"/>
  <c r="C75" i="13"/>
  <c r="D75" i="13" s="1"/>
  <c r="B75" i="13"/>
  <c r="C74" i="13"/>
  <c r="D74" i="13" s="1"/>
  <c r="B74" i="13"/>
  <c r="C73" i="13"/>
  <c r="D73" i="13" s="1"/>
  <c r="B73" i="13"/>
  <c r="C72" i="13"/>
  <c r="D72" i="13" s="1"/>
  <c r="B72" i="13"/>
  <c r="C71" i="13"/>
  <c r="D71" i="13" s="1"/>
  <c r="B71" i="13"/>
  <c r="C70" i="13"/>
  <c r="D70" i="13" s="1"/>
  <c r="B70" i="13"/>
  <c r="C69" i="13"/>
  <c r="D69" i="13" s="1"/>
  <c r="B69" i="13"/>
  <c r="C68" i="13"/>
  <c r="D68" i="13" s="1"/>
  <c r="B68" i="13"/>
  <c r="C67" i="13"/>
  <c r="D67" i="13" s="1"/>
  <c r="B67" i="13"/>
  <c r="C66" i="13"/>
  <c r="D66" i="13" s="1"/>
  <c r="B66" i="13"/>
  <c r="C65" i="13"/>
  <c r="D65" i="13" s="1"/>
  <c r="B65" i="13"/>
  <c r="C64" i="13"/>
  <c r="D64" i="13" s="1"/>
  <c r="B64" i="13"/>
  <c r="U82" i="2"/>
  <c r="U79" i="2"/>
  <c r="U78" i="2"/>
  <c r="U77" i="2"/>
  <c r="U81" i="2"/>
  <c r="U80" i="2"/>
  <c r="U76" i="2"/>
  <c r="U68" i="2"/>
  <c r="U75" i="2"/>
  <c r="U74" i="2"/>
  <c r="U71" i="2"/>
  <c r="U73" i="2"/>
  <c r="U69" i="2"/>
  <c r="U72" i="2"/>
  <c r="U70" i="2"/>
  <c r="P67" i="2"/>
  <c r="I67" i="2"/>
  <c r="C32" i="1"/>
  <c r="AF107" i="13"/>
  <c r="AD107" i="13"/>
  <c r="AE107" i="13" s="1"/>
  <c r="AB107" i="13"/>
  <c r="Z107" i="13"/>
  <c r="AA107" i="13" s="1"/>
  <c r="X107" i="13"/>
  <c r="V107" i="13"/>
  <c r="W107" i="13" s="1"/>
  <c r="T107" i="13"/>
  <c r="R107" i="13"/>
  <c r="S107" i="13" s="1"/>
  <c r="P107" i="13"/>
  <c r="N107" i="13"/>
  <c r="O107" i="13" s="1"/>
  <c r="L107" i="13"/>
  <c r="J107" i="13"/>
  <c r="K107" i="13" s="1"/>
  <c r="H107" i="13"/>
  <c r="F107" i="13"/>
  <c r="G107" i="13" s="1"/>
  <c r="C105" i="13"/>
  <c r="D105" i="13" s="1"/>
  <c r="B105" i="13"/>
  <c r="C104" i="13"/>
  <c r="D104" i="13" s="1"/>
  <c r="B104" i="13"/>
  <c r="C103" i="13"/>
  <c r="D103" i="13" s="1"/>
  <c r="B103" i="13"/>
  <c r="C102" i="13"/>
  <c r="D102" i="13" s="1"/>
  <c r="B102" i="13"/>
  <c r="C101" i="13"/>
  <c r="D101" i="13" s="1"/>
  <c r="B101" i="13"/>
  <c r="C100" i="13"/>
  <c r="D100" i="13" s="1"/>
  <c r="B100" i="13"/>
  <c r="C99" i="13"/>
  <c r="D99" i="13" s="1"/>
  <c r="B99" i="13"/>
  <c r="C98" i="13"/>
  <c r="D98" i="13" s="1"/>
  <c r="B98" i="13"/>
  <c r="C97" i="13"/>
  <c r="D97" i="13" s="1"/>
  <c r="B97" i="13"/>
  <c r="C96" i="13"/>
  <c r="D96" i="13" s="1"/>
  <c r="B96" i="13"/>
  <c r="C95" i="13"/>
  <c r="D95" i="13" s="1"/>
  <c r="B95" i="13"/>
  <c r="C94" i="13"/>
  <c r="D94" i="13" s="1"/>
  <c r="B94" i="13"/>
  <c r="C93" i="13"/>
  <c r="D93" i="13" s="1"/>
  <c r="B93" i="13"/>
  <c r="C92" i="13"/>
  <c r="D92" i="13" s="1"/>
  <c r="B92" i="13"/>
  <c r="C91" i="13"/>
  <c r="D91" i="13" s="1"/>
  <c r="B91" i="13"/>
  <c r="U89" i="2"/>
  <c r="U93" i="2"/>
  <c r="U95" i="2"/>
  <c r="U101" i="2"/>
  <c r="U90" i="2"/>
  <c r="U99" i="2"/>
  <c r="U98" i="2"/>
  <c r="U97" i="2"/>
  <c r="U103" i="2"/>
  <c r="U100" i="2"/>
  <c r="U91" i="2"/>
  <c r="U94" i="2"/>
  <c r="U102" i="2"/>
  <c r="U92" i="2"/>
  <c r="U96" i="2"/>
  <c r="P88" i="2"/>
  <c r="I88" i="2"/>
  <c r="C16" i="1"/>
  <c r="C15" i="1"/>
  <c r="C14" i="1"/>
  <c r="C27" i="1"/>
  <c r="C26" i="1"/>
  <c r="C25" i="1"/>
  <c r="AF134" i="13"/>
  <c r="AD134" i="13"/>
  <c r="AE134" i="13" s="1"/>
  <c r="AB134" i="13"/>
  <c r="Z134" i="13"/>
  <c r="AA134" i="13" s="1"/>
  <c r="X134" i="13"/>
  <c r="V134" i="13"/>
  <c r="W134" i="13" s="1"/>
  <c r="W113" i="13" s="1"/>
  <c r="T134" i="13"/>
  <c r="R134" i="13"/>
  <c r="S134" i="13" s="1"/>
  <c r="P134" i="13"/>
  <c r="N134" i="13"/>
  <c r="O134" i="13" s="1"/>
  <c r="L134" i="13"/>
  <c r="J134" i="13"/>
  <c r="K134" i="13" s="1"/>
  <c r="H134" i="13"/>
  <c r="F134" i="13"/>
  <c r="G134" i="13" s="1"/>
  <c r="C132" i="13"/>
  <c r="D132" i="13" s="1"/>
  <c r="B132" i="13"/>
  <c r="C131" i="13"/>
  <c r="D131" i="13" s="1"/>
  <c r="B131" i="13"/>
  <c r="C130" i="13"/>
  <c r="D130" i="13" s="1"/>
  <c r="B130" i="13"/>
  <c r="C129" i="13"/>
  <c r="D129" i="13" s="1"/>
  <c r="B129" i="13"/>
  <c r="C128" i="13"/>
  <c r="D128" i="13" s="1"/>
  <c r="B128" i="13"/>
  <c r="C127" i="13"/>
  <c r="D127" i="13" s="1"/>
  <c r="B127" i="13"/>
  <c r="C126" i="13"/>
  <c r="D126" i="13" s="1"/>
  <c r="B126" i="13"/>
  <c r="C125" i="13"/>
  <c r="D125" i="13" s="1"/>
  <c r="B125" i="13"/>
  <c r="C124" i="13"/>
  <c r="D124" i="13" s="1"/>
  <c r="B124" i="13"/>
  <c r="C123" i="13"/>
  <c r="D123" i="13" s="1"/>
  <c r="B123" i="13"/>
  <c r="C122" i="13"/>
  <c r="D122" i="13" s="1"/>
  <c r="B122" i="13"/>
  <c r="C121" i="13"/>
  <c r="D121" i="13" s="1"/>
  <c r="B121" i="13"/>
  <c r="C120" i="13"/>
  <c r="D120" i="13" s="1"/>
  <c r="B120" i="13"/>
  <c r="C119" i="13"/>
  <c r="D119" i="13" s="1"/>
  <c r="B119" i="13"/>
  <c r="C118" i="13"/>
  <c r="D118" i="13" s="1"/>
  <c r="B118" i="13"/>
  <c r="U110" i="2"/>
  <c r="U113" i="2"/>
  <c r="U117" i="2"/>
  <c r="U116" i="2"/>
  <c r="U115" i="2"/>
  <c r="U114" i="2"/>
  <c r="U111" i="2"/>
  <c r="U118" i="2"/>
  <c r="U121" i="2"/>
  <c r="U120" i="2"/>
  <c r="U119" i="2"/>
  <c r="U123" i="2"/>
  <c r="U124" i="2"/>
  <c r="U122" i="2"/>
  <c r="U112" i="2"/>
  <c r="P109" i="2"/>
  <c r="I109" i="2"/>
  <c r="AF162" i="13"/>
  <c r="AD162" i="13"/>
  <c r="AE162" i="13" s="1"/>
  <c r="AB162" i="13"/>
  <c r="Z162" i="13"/>
  <c r="AA162" i="13" s="1"/>
  <c r="X162" i="13"/>
  <c r="V162" i="13"/>
  <c r="W162" i="13" s="1"/>
  <c r="T162" i="13"/>
  <c r="R162" i="13"/>
  <c r="S162" i="13" s="1"/>
  <c r="P162" i="13"/>
  <c r="N162" i="13"/>
  <c r="O162" i="13" s="1"/>
  <c r="L162" i="13"/>
  <c r="J162" i="13"/>
  <c r="K162" i="13" s="1"/>
  <c r="H162" i="13"/>
  <c r="F162" i="13"/>
  <c r="G162" i="13" s="1"/>
  <c r="C160" i="13"/>
  <c r="D160" i="13" s="1"/>
  <c r="B160" i="13"/>
  <c r="C159" i="13"/>
  <c r="D159" i="13" s="1"/>
  <c r="B159" i="13"/>
  <c r="C158" i="13"/>
  <c r="D158" i="13" s="1"/>
  <c r="B158" i="13"/>
  <c r="C157" i="13"/>
  <c r="D157" i="13" s="1"/>
  <c r="B157" i="13"/>
  <c r="C156" i="13"/>
  <c r="D156" i="13" s="1"/>
  <c r="B156" i="13"/>
  <c r="C155" i="13"/>
  <c r="D155" i="13" s="1"/>
  <c r="B155" i="13"/>
  <c r="C154" i="13"/>
  <c r="D154" i="13" s="1"/>
  <c r="B154" i="13"/>
  <c r="C153" i="13"/>
  <c r="D153" i="13" s="1"/>
  <c r="B153" i="13"/>
  <c r="C152" i="13"/>
  <c r="D152" i="13" s="1"/>
  <c r="B152" i="13"/>
  <c r="C151" i="13"/>
  <c r="D151" i="13" s="1"/>
  <c r="B151" i="13"/>
  <c r="C150" i="13"/>
  <c r="D150" i="13" s="1"/>
  <c r="B150" i="13"/>
  <c r="C149" i="13"/>
  <c r="D149" i="13" s="1"/>
  <c r="B149" i="13"/>
  <c r="C148" i="13"/>
  <c r="D148" i="13" s="1"/>
  <c r="B148" i="13"/>
  <c r="C147" i="13"/>
  <c r="D147" i="13" s="1"/>
  <c r="B147" i="13"/>
  <c r="C146" i="13"/>
  <c r="D146" i="13" s="1"/>
  <c r="B146" i="13"/>
  <c r="U146" i="2"/>
  <c r="U143" i="2"/>
  <c r="U145" i="2"/>
  <c r="U144" i="2"/>
  <c r="U142" i="2"/>
  <c r="U141" i="2"/>
  <c r="U140" i="2"/>
  <c r="U139" i="2"/>
  <c r="U133" i="2"/>
  <c r="U134" i="2"/>
  <c r="U137" i="2"/>
  <c r="U138" i="2"/>
  <c r="U132" i="2"/>
  <c r="U136" i="2"/>
  <c r="U135" i="2"/>
  <c r="P131" i="2"/>
  <c r="I131" i="2"/>
  <c r="U188" i="2"/>
  <c r="N188" i="2"/>
  <c r="U187" i="2"/>
  <c r="N187" i="2"/>
  <c r="U186" i="2"/>
  <c r="N186" i="2"/>
  <c r="U185" i="2"/>
  <c r="N185" i="2"/>
  <c r="U184" i="2"/>
  <c r="N184" i="2"/>
  <c r="U183" i="2"/>
  <c r="N183" i="2"/>
  <c r="U182" i="2"/>
  <c r="N182" i="2"/>
  <c r="U181" i="2"/>
  <c r="N181" i="2"/>
  <c r="U180" i="2"/>
  <c r="N180" i="2"/>
  <c r="U179" i="2"/>
  <c r="N179" i="2"/>
  <c r="U178" i="2"/>
  <c r="N178" i="2"/>
  <c r="U177" i="2"/>
  <c r="N177" i="2"/>
  <c r="U176" i="2"/>
  <c r="N176" i="2"/>
  <c r="U175" i="2"/>
  <c r="N175" i="2"/>
  <c r="U174" i="2"/>
  <c r="N174" i="2"/>
  <c r="P173" i="2"/>
  <c r="I173" i="2"/>
  <c r="U156" i="2"/>
  <c r="U158" i="2"/>
  <c r="U157" i="2"/>
  <c r="U154" i="2"/>
  <c r="U155" i="2"/>
  <c r="U153" i="2"/>
  <c r="U161" i="2"/>
  <c r="U160" i="2"/>
  <c r="U163" i="2"/>
  <c r="U166" i="2"/>
  <c r="U162" i="2"/>
  <c r="U164" i="2"/>
  <c r="U165" i="2"/>
  <c r="U167" i="2"/>
  <c r="U159" i="2"/>
  <c r="P152" i="2"/>
  <c r="I152" i="2"/>
  <c r="C23" i="1"/>
  <c r="C31" i="1"/>
  <c r="C33" i="1"/>
  <c r="C34" i="1"/>
  <c r="C35" i="1"/>
  <c r="C12" i="1"/>
  <c r="B35" i="1"/>
  <c r="AF190" i="13"/>
  <c r="AD190" i="13"/>
  <c r="AE190" i="13" s="1"/>
  <c r="AB190" i="13"/>
  <c r="Z190" i="13"/>
  <c r="AA190" i="13" s="1"/>
  <c r="X190" i="13"/>
  <c r="V190" i="13"/>
  <c r="W190" i="13" s="1"/>
  <c r="W169" i="13" s="1"/>
  <c r="T190" i="13"/>
  <c r="R190" i="13"/>
  <c r="S190" i="13" s="1"/>
  <c r="P190" i="13"/>
  <c r="N190" i="13"/>
  <c r="O190" i="13" s="1"/>
  <c r="L190" i="13"/>
  <c r="J190" i="13"/>
  <c r="K190" i="13" s="1"/>
  <c r="H190" i="13"/>
  <c r="F190" i="13"/>
  <c r="G190" i="13" s="1"/>
  <c r="C188" i="13"/>
  <c r="D188" i="13" s="1"/>
  <c r="B188" i="13"/>
  <c r="C187" i="13"/>
  <c r="D187" i="13" s="1"/>
  <c r="B187" i="13"/>
  <c r="C186" i="13"/>
  <c r="D186" i="13" s="1"/>
  <c r="B186" i="13"/>
  <c r="C185" i="13"/>
  <c r="D185" i="13" s="1"/>
  <c r="B185" i="13"/>
  <c r="C184" i="13"/>
  <c r="D184" i="13" s="1"/>
  <c r="B184" i="13"/>
  <c r="C183" i="13"/>
  <c r="D183" i="13" s="1"/>
  <c r="B183" i="13"/>
  <c r="C182" i="13"/>
  <c r="D182" i="13" s="1"/>
  <c r="B182" i="13"/>
  <c r="C181" i="13"/>
  <c r="D181" i="13" s="1"/>
  <c r="B181" i="13"/>
  <c r="C180" i="13"/>
  <c r="D180" i="13" s="1"/>
  <c r="B180" i="13"/>
  <c r="C179" i="13"/>
  <c r="D179" i="13" s="1"/>
  <c r="B179" i="13"/>
  <c r="C178" i="13"/>
  <c r="D178" i="13" s="1"/>
  <c r="B178" i="13"/>
  <c r="C177" i="13"/>
  <c r="D177" i="13" s="1"/>
  <c r="B177" i="13"/>
  <c r="C176" i="13"/>
  <c r="D176" i="13" s="1"/>
  <c r="B176" i="13"/>
  <c r="C175" i="13"/>
  <c r="D175" i="13" s="1"/>
  <c r="B175" i="13"/>
  <c r="C174" i="13"/>
  <c r="D174" i="13" s="1"/>
  <c r="B174" i="13"/>
  <c r="AF216" i="13"/>
  <c r="AD216" i="13"/>
  <c r="AE216" i="13" s="1"/>
  <c r="AB216" i="13"/>
  <c r="Z216" i="13"/>
  <c r="AA216" i="13" s="1"/>
  <c r="X216" i="13"/>
  <c r="V216" i="13"/>
  <c r="W216" i="13" s="1"/>
  <c r="W194" i="13" s="1"/>
  <c r="T216" i="13"/>
  <c r="R216" i="13"/>
  <c r="S216" i="13" s="1"/>
  <c r="P216" i="13"/>
  <c r="N216" i="13"/>
  <c r="O216" i="13" s="1"/>
  <c r="L216" i="13"/>
  <c r="J216" i="13"/>
  <c r="K216" i="13" s="1"/>
  <c r="H216" i="13"/>
  <c r="F216" i="13"/>
  <c r="G216" i="13" s="1"/>
  <c r="C214" i="13"/>
  <c r="D214" i="13" s="1"/>
  <c r="B214" i="13"/>
  <c r="C213" i="13"/>
  <c r="D213" i="13" s="1"/>
  <c r="B213" i="13"/>
  <c r="C212" i="13"/>
  <c r="D212" i="13" s="1"/>
  <c r="B212" i="13"/>
  <c r="C211" i="13"/>
  <c r="D211" i="13" s="1"/>
  <c r="B211" i="13"/>
  <c r="C210" i="13"/>
  <c r="D210" i="13" s="1"/>
  <c r="B210" i="13"/>
  <c r="C209" i="13"/>
  <c r="D209" i="13" s="1"/>
  <c r="B209" i="13"/>
  <c r="C208" i="13"/>
  <c r="D208" i="13" s="1"/>
  <c r="B208" i="13"/>
  <c r="C207" i="13"/>
  <c r="D207" i="13" s="1"/>
  <c r="B207" i="13"/>
  <c r="C206" i="13"/>
  <c r="D206" i="13" s="1"/>
  <c r="B206" i="13"/>
  <c r="C205" i="13"/>
  <c r="D205" i="13" s="1"/>
  <c r="B205" i="13"/>
  <c r="C204" i="13"/>
  <c r="D204" i="13" s="1"/>
  <c r="B204" i="13"/>
  <c r="C203" i="13"/>
  <c r="D203" i="13" s="1"/>
  <c r="B203" i="13"/>
  <c r="C202" i="13"/>
  <c r="D202" i="13" s="1"/>
  <c r="B202" i="13"/>
  <c r="C201" i="13"/>
  <c r="D201" i="13" s="1"/>
  <c r="B201" i="13"/>
  <c r="C200" i="13"/>
  <c r="D200" i="13" s="1"/>
  <c r="B200" i="13"/>
  <c r="AF268" i="13"/>
  <c r="AD268" i="13"/>
  <c r="AE268" i="13" s="1"/>
  <c r="AB268" i="13"/>
  <c r="Z268" i="13"/>
  <c r="AA268" i="13" s="1"/>
  <c r="X268" i="13"/>
  <c r="V268" i="13"/>
  <c r="W268" i="13" s="1"/>
  <c r="T268" i="13"/>
  <c r="R268" i="13"/>
  <c r="S268" i="13" s="1"/>
  <c r="P268" i="13"/>
  <c r="N268" i="13"/>
  <c r="O268" i="13" s="1"/>
  <c r="L268" i="13"/>
  <c r="J268" i="13"/>
  <c r="K268" i="13" s="1"/>
  <c r="H268" i="13"/>
  <c r="F268" i="13"/>
  <c r="E268" i="13"/>
  <c r="AF242" i="13"/>
  <c r="AD242" i="13"/>
  <c r="AE242" i="13" s="1"/>
  <c r="AB242" i="13"/>
  <c r="Z242" i="13"/>
  <c r="AA242" i="13" s="1"/>
  <c r="X242" i="13"/>
  <c r="V242" i="13"/>
  <c r="W242" i="13" s="1"/>
  <c r="T242" i="13"/>
  <c r="R242" i="13"/>
  <c r="S242" i="13" s="1"/>
  <c r="P242" i="13"/>
  <c r="N242" i="13"/>
  <c r="O242" i="13" s="1"/>
  <c r="L242" i="13"/>
  <c r="J242" i="13"/>
  <c r="K242" i="13" s="1"/>
  <c r="H242" i="13"/>
  <c r="F242" i="13"/>
  <c r="C240" i="13"/>
  <c r="D240" i="13" s="1"/>
  <c r="B240" i="13"/>
  <c r="C266" i="13"/>
  <c r="D266" i="13" s="1"/>
  <c r="B266" i="13"/>
  <c r="B26" i="13" l="1"/>
  <c r="AH26" i="13"/>
  <c r="G5" i="13"/>
  <c r="G4" i="13"/>
  <c r="W4" i="13"/>
  <c r="W5" i="13"/>
  <c r="D26" i="13"/>
  <c r="K4" i="13"/>
  <c r="K5" i="13"/>
  <c r="O4" i="13"/>
  <c r="O5" i="13"/>
  <c r="AE4" i="13"/>
  <c r="AE5" i="13"/>
  <c r="S4" i="13"/>
  <c r="S5" i="13"/>
  <c r="AA5" i="13"/>
  <c r="AA32" i="13"/>
  <c r="AA31" i="13"/>
  <c r="W32" i="13"/>
  <c r="W31" i="13"/>
  <c r="B53" i="13"/>
  <c r="G31" i="13"/>
  <c r="AH53" i="13"/>
  <c r="K32" i="13"/>
  <c r="K31" i="13"/>
  <c r="D53" i="13"/>
  <c r="O31" i="13"/>
  <c r="O32" i="13"/>
  <c r="AE59" i="13"/>
  <c r="AE58" i="13"/>
  <c r="S32" i="13"/>
  <c r="S31" i="13"/>
  <c r="AE31" i="13"/>
  <c r="AE32" i="13"/>
  <c r="W58" i="13"/>
  <c r="B80" i="13"/>
  <c r="AH80" i="13"/>
  <c r="W85" i="13"/>
  <c r="W86" i="13"/>
  <c r="O58" i="13"/>
  <c r="O59" i="13"/>
  <c r="AA58" i="13"/>
  <c r="AA59" i="13"/>
  <c r="G58" i="13"/>
  <c r="G59" i="13"/>
  <c r="S59" i="13"/>
  <c r="S58" i="13"/>
  <c r="K58" i="13"/>
  <c r="K59" i="13"/>
  <c r="D80" i="13"/>
  <c r="D107" i="13"/>
  <c r="K86" i="13"/>
  <c r="K85" i="13"/>
  <c r="O86" i="13"/>
  <c r="O85" i="13"/>
  <c r="B107" i="13"/>
  <c r="AH107" i="13"/>
  <c r="AE113" i="13"/>
  <c r="AE112" i="13"/>
  <c r="AA86" i="13"/>
  <c r="AA85" i="13"/>
  <c r="AE85" i="13"/>
  <c r="AE86" i="13"/>
  <c r="G85" i="13"/>
  <c r="G86" i="13"/>
  <c r="S86" i="13"/>
  <c r="S85" i="13"/>
  <c r="W112" i="13"/>
  <c r="AH134" i="13"/>
  <c r="B134" i="13"/>
  <c r="G112" i="13"/>
  <c r="G113" i="13"/>
  <c r="D134" i="13"/>
  <c r="O112" i="13"/>
  <c r="O113" i="13"/>
  <c r="AA112" i="13"/>
  <c r="AA113" i="13"/>
  <c r="W140" i="13"/>
  <c r="W141" i="13"/>
  <c r="S113" i="13"/>
  <c r="S112" i="13"/>
  <c r="K112" i="13"/>
  <c r="K113" i="13"/>
  <c r="C11" i="1"/>
  <c r="D162" i="13"/>
  <c r="AH162" i="13"/>
  <c r="B162" i="13"/>
  <c r="G140" i="13"/>
  <c r="G141" i="13"/>
  <c r="AA140" i="13"/>
  <c r="AA141" i="13"/>
  <c r="K140" i="13"/>
  <c r="K141" i="13"/>
  <c r="O140" i="13"/>
  <c r="O141" i="13"/>
  <c r="AE141" i="13"/>
  <c r="AE140" i="13"/>
  <c r="S141" i="13"/>
  <c r="S140" i="13"/>
  <c r="AE168" i="13"/>
  <c r="AE169" i="13"/>
  <c r="W168" i="13"/>
  <c r="C29" i="1"/>
  <c r="C21" i="1"/>
  <c r="C9" i="1"/>
  <c r="C13" i="1"/>
  <c r="C8" i="1"/>
  <c r="AH190" i="13"/>
  <c r="B190" i="13"/>
  <c r="AA169" i="13"/>
  <c r="AA168" i="13"/>
  <c r="G168" i="13"/>
  <c r="G169" i="13"/>
  <c r="K168" i="13"/>
  <c r="K169" i="13"/>
  <c r="O168" i="13"/>
  <c r="O169" i="13"/>
  <c r="S169" i="13"/>
  <c r="S168" i="13"/>
  <c r="D190" i="13"/>
  <c r="AA194" i="13"/>
  <c r="AA195" i="13"/>
  <c r="O194" i="13"/>
  <c r="O195" i="13"/>
  <c r="B216" i="13"/>
  <c r="AH216" i="13"/>
  <c r="K195" i="13"/>
  <c r="K194" i="13"/>
  <c r="S194" i="13"/>
  <c r="S195" i="13"/>
  <c r="AE195" i="13"/>
  <c r="AE194" i="13"/>
  <c r="D216" i="13"/>
  <c r="G194" i="13"/>
  <c r="G195" i="13"/>
  <c r="W195" i="13"/>
  <c r="B54" i="1"/>
  <c r="B16" i="1"/>
  <c r="C54" i="1" s="1"/>
  <c r="AE221" i="13"/>
  <c r="AE220" i="13"/>
  <c r="AA221" i="13"/>
  <c r="AA220" i="13"/>
  <c r="W221" i="13"/>
  <c r="W220" i="13"/>
  <c r="S221" i="13"/>
  <c r="S220" i="13"/>
  <c r="O221" i="13"/>
  <c r="G242" i="13"/>
  <c r="C239" i="13"/>
  <c r="D239" i="13" s="1"/>
  <c r="B239" i="13"/>
  <c r="C238" i="13"/>
  <c r="D238" i="13" s="1"/>
  <c r="B238" i="13"/>
  <c r="C237" i="13"/>
  <c r="D237" i="13" s="1"/>
  <c r="B237" i="13"/>
  <c r="C236" i="13"/>
  <c r="D236" i="13" s="1"/>
  <c r="B236" i="13"/>
  <c r="C235" i="13"/>
  <c r="D235" i="13" s="1"/>
  <c r="B235" i="13"/>
  <c r="C234" i="13"/>
  <c r="D234" i="13" s="1"/>
  <c r="B234" i="13"/>
  <c r="C233" i="13"/>
  <c r="D233" i="13" s="1"/>
  <c r="B233" i="13"/>
  <c r="C232" i="13"/>
  <c r="D232" i="13" s="1"/>
  <c r="B232" i="13"/>
  <c r="C231" i="13"/>
  <c r="D231" i="13" s="1"/>
  <c r="B231" i="13"/>
  <c r="C230" i="13"/>
  <c r="D230" i="13" s="1"/>
  <c r="B230" i="13"/>
  <c r="C229" i="13"/>
  <c r="D229" i="13" s="1"/>
  <c r="B229" i="13"/>
  <c r="C228" i="13"/>
  <c r="D228" i="13" s="1"/>
  <c r="B228" i="13"/>
  <c r="C227" i="13"/>
  <c r="D227" i="13" s="1"/>
  <c r="B227" i="13"/>
  <c r="C226" i="13"/>
  <c r="D226" i="13" s="1"/>
  <c r="B226" i="13"/>
  <c r="D54" i="1" l="1"/>
  <c r="B242" i="13"/>
  <c r="D242" i="13"/>
  <c r="O220" i="13"/>
  <c r="AH242" i="13"/>
  <c r="K220" i="13"/>
  <c r="K221" i="13"/>
  <c r="G220" i="13"/>
  <c r="G221" i="13"/>
  <c r="W246" i="13"/>
  <c r="G268" i="13"/>
  <c r="C265" i="13"/>
  <c r="D265" i="13" s="1"/>
  <c r="B265" i="13"/>
  <c r="C264" i="13"/>
  <c r="D264" i="13" s="1"/>
  <c r="B264" i="13"/>
  <c r="C263" i="13"/>
  <c r="D263" i="13" s="1"/>
  <c r="B263" i="13"/>
  <c r="C262" i="13"/>
  <c r="D262" i="13" s="1"/>
  <c r="B262" i="13"/>
  <c r="C261" i="13"/>
  <c r="D261" i="13" s="1"/>
  <c r="B261" i="13"/>
  <c r="C260" i="13"/>
  <c r="D260" i="13" s="1"/>
  <c r="B260" i="13"/>
  <c r="C259" i="13"/>
  <c r="D259" i="13" s="1"/>
  <c r="B259" i="13"/>
  <c r="C258" i="13"/>
  <c r="D258" i="13" s="1"/>
  <c r="B258" i="13"/>
  <c r="C257" i="13"/>
  <c r="D257" i="13" s="1"/>
  <c r="B257" i="13"/>
  <c r="C256" i="13"/>
  <c r="D256" i="13" s="1"/>
  <c r="B256" i="13"/>
  <c r="C255" i="13"/>
  <c r="D255" i="13" s="1"/>
  <c r="B255" i="13"/>
  <c r="C254" i="13"/>
  <c r="D254" i="13" s="1"/>
  <c r="B254" i="13"/>
  <c r="C253" i="13"/>
  <c r="D253" i="13" s="1"/>
  <c r="B253" i="13"/>
  <c r="C252" i="13"/>
  <c r="D252" i="13" s="1"/>
  <c r="B252" i="13"/>
  <c r="S247" i="13"/>
  <c r="S246" i="13"/>
  <c r="AF318" i="13"/>
  <c r="AD318" i="13"/>
  <c r="AE318" i="13" s="1"/>
  <c r="AB318" i="13"/>
  <c r="Z318" i="13"/>
  <c r="AA318" i="13" s="1"/>
  <c r="X318" i="13"/>
  <c r="V318" i="13"/>
  <c r="W318" i="13" s="1"/>
  <c r="T318" i="13"/>
  <c r="R318" i="13"/>
  <c r="S318" i="13" s="1"/>
  <c r="P318" i="13"/>
  <c r="N318" i="13"/>
  <c r="O318" i="13" s="1"/>
  <c r="L318" i="13"/>
  <c r="J318" i="13"/>
  <c r="K318" i="13" s="1"/>
  <c r="H318" i="13"/>
  <c r="F318" i="13"/>
  <c r="G318" i="13" s="1"/>
  <c r="C316" i="13"/>
  <c r="D316" i="13" s="1"/>
  <c r="B316" i="13"/>
  <c r="C315" i="13"/>
  <c r="D315" i="13" s="1"/>
  <c r="B315" i="13"/>
  <c r="C314" i="13"/>
  <c r="D314" i="13" s="1"/>
  <c r="B314" i="13"/>
  <c r="C313" i="13"/>
  <c r="D313" i="13" s="1"/>
  <c r="B313" i="13"/>
  <c r="C312" i="13"/>
  <c r="D312" i="13" s="1"/>
  <c r="B312" i="13"/>
  <c r="C311" i="13"/>
  <c r="D311" i="13" s="1"/>
  <c r="B311" i="13"/>
  <c r="C310" i="13"/>
  <c r="D310" i="13" s="1"/>
  <c r="B310" i="13"/>
  <c r="C309" i="13"/>
  <c r="D309" i="13" s="1"/>
  <c r="B309" i="13"/>
  <c r="C308" i="13"/>
  <c r="D308" i="13" s="1"/>
  <c r="B308" i="13"/>
  <c r="C307" i="13"/>
  <c r="D307" i="13" s="1"/>
  <c r="B307" i="13"/>
  <c r="C306" i="13"/>
  <c r="D306" i="13" s="1"/>
  <c r="B306" i="13"/>
  <c r="C305" i="13"/>
  <c r="D305" i="13" s="1"/>
  <c r="B305" i="13"/>
  <c r="C304" i="13"/>
  <c r="D304" i="13" s="1"/>
  <c r="B304" i="13"/>
  <c r="C303" i="13"/>
  <c r="D303" i="13" s="1"/>
  <c r="B303" i="13"/>
  <c r="AF293" i="13"/>
  <c r="AD293" i="13"/>
  <c r="AE293" i="13" s="1"/>
  <c r="AB293" i="13"/>
  <c r="Z293" i="13"/>
  <c r="AA293" i="13" s="1"/>
  <c r="AA272" i="13" s="1"/>
  <c r="X293" i="13"/>
  <c r="V293" i="13"/>
  <c r="W293" i="13" s="1"/>
  <c r="W272" i="13" s="1"/>
  <c r="T293" i="13"/>
  <c r="R293" i="13"/>
  <c r="S293" i="13" s="1"/>
  <c r="P293" i="13"/>
  <c r="N293" i="13"/>
  <c r="O293" i="13" s="1"/>
  <c r="L293" i="13"/>
  <c r="J293" i="13"/>
  <c r="K293" i="13" s="1"/>
  <c r="H293" i="13"/>
  <c r="F293" i="13"/>
  <c r="G293" i="13" s="1"/>
  <c r="C291" i="13"/>
  <c r="D291" i="13" s="1"/>
  <c r="B291" i="13"/>
  <c r="C290" i="13"/>
  <c r="D290" i="13" s="1"/>
  <c r="B290" i="13"/>
  <c r="C289" i="13"/>
  <c r="D289" i="13" s="1"/>
  <c r="B289" i="13"/>
  <c r="C288" i="13"/>
  <c r="D288" i="13" s="1"/>
  <c r="B288" i="13"/>
  <c r="C287" i="13"/>
  <c r="D287" i="13" s="1"/>
  <c r="B287" i="13"/>
  <c r="C286" i="13"/>
  <c r="D286" i="13" s="1"/>
  <c r="B286" i="13"/>
  <c r="C285" i="13"/>
  <c r="D285" i="13" s="1"/>
  <c r="B285" i="13"/>
  <c r="C284" i="13"/>
  <c r="D284" i="13" s="1"/>
  <c r="B284" i="13"/>
  <c r="C283" i="13"/>
  <c r="D283" i="13" s="1"/>
  <c r="B283" i="13"/>
  <c r="C282" i="13"/>
  <c r="D282" i="13" s="1"/>
  <c r="B282" i="13"/>
  <c r="C281" i="13"/>
  <c r="D281" i="13" s="1"/>
  <c r="B281" i="13"/>
  <c r="C280" i="13"/>
  <c r="D280" i="13" s="1"/>
  <c r="B280" i="13"/>
  <c r="C279" i="13"/>
  <c r="D279" i="13" s="1"/>
  <c r="B279" i="13"/>
  <c r="C278" i="13"/>
  <c r="D278" i="13" s="1"/>
  <c r="B278" i="13"/>
  <c r="AF343" i="13"/>
  <c r="AD343" i="13"/>
  <c r="AE343" i="13" s="1"/>
  <c r="AB343" i="13"/>
  <c r="Z343" i="13"/>
  <c r="AA343" i="13" s="1"/>
  <c r="X343" i="13"/>
  <c r="V343" i="13"/>
  <c r="W343" i="13" s="1"/>
  <c r="W322" i="13" s="1"/>
  <c r="T343" i="13"/>
  <c r="R343" i="13"/>
  <c r="S343" i="13" s="1"/>
  <c r="P343" i="13"/>
  <c r="N343" i="13"/>
  <c r="O343" i="13" s="1"/>
  <c r="L343" i="13"/>
  <c r="J343" i="13"/>
  <c r="K343" i="13" s="1"/>
  <c r="H343" i="13"/>
  <c r="F343" i="13"/>
  <c r="G343" i="13" s="1"/>
  <c r="C341" i="13"/>
  <c r="D341" i="13" s="1"/>
  <c r="B341" i="13"/>
  <c r="C340" i="13"/>
  <c r="D340" i="13" s="1"/>
  <c r="B340" i="13"/>
  <c r="C339" i="13"/>
  <c r="D339" i="13" s="1"/>
  <c r="B339" i="13"/>
  <c r="C338" i="13"/>
  <c r="D338" i="13" s="1"/>
  <c r="B338" i="13"/>
  <c r="C337" i="13"/>
  <c r="D337" i="13" s="1"/>
  <c r="B337" i="13"/>
  <c r="C336" i="13"/>
  <c r="D336" i="13" s="1"/>
  <c r="B336" i="13"/>
  <c r="C335" i="13"/>
  <c r="D335" i="13" s="1"/>
  <c r="B335" i="13"/>
  <c r="C334" i="13"/>
  <c r="D334" i="13" s="1"/>
  <c r="B334" i="13"/>
  <c r="C333" i="13"/>
  <c r="D333" i="13" s="1"/>
  <c r="B333" i="13"/>
  <c r="C332" i="13"/>
  <c r="D332" i="13" s="1"/>
  <c r="B332" i="13"/>
  <c r="C331" i="13"/>
  <c r="D331" i="13" s="1"/>
  <c r="B331" i="13"/>
  <c r="C330" i="13"/>
  <c r="D330" i="13" s="1"/>
  <c r="B330" i="13"/>
  <c r="C329" i="13"/>
  <c r="D329" i="13" s="1"/>
  <c r="B329" i="13"/>
  <c r="C328" i="13"/>
  <c r="D328" i="13" s="1"/>
  <c r="B328" i="13"/>
  <c r="AF368" i="13"/>
  <c r="AD368" i="13"/>
  <c r="AE368" i="13" s="1"/>
  <c r="AB368" i="13"/>
  <c r="Z368" i="13"/>
  <c r="AA368" i="13" s="1"/>
  <c r="X368" i="13"/>
  <c r="V368" i="13"/>
  <c r="W368" i="13" s="1"/>
  <c r="T368" i="13"/>
  <c r="R368" i="13"/>
  <c r="S368" i="13" s="1"/>
  <c r="P368" i="13"/>
  <c r="N368" i="13"/>
  <c r="O368" i="13" s="1"/>
  <c r="L368" i="13"/>
  <c r="J368" i="13"/>
  <c r="K368" i="13" s="1"/>
  <c r="H368" i="13"/>
  <c r="F368" i="13"/>
  <c r="G368" i="13" s="1"/>
  <c r="C366" i="13"/>
  <c r="D366" i="13" s="1"/>
  <c r="B366" i="13"/>
  <c r="C365" i="13"/>
  <c r="D365" i="13" s="1"/>
  <c r="B365" i="13"/>
  <c r="C364" i="13"/>
  <c r="D364" i="13" s="1"/>
  <c r="B364" i="13"/>
  <c r="C363" i="13"/>
  <c r="D363" i="13" s="1"/>
  <c r="B363" i="13"/>
  <c r="C362" i="13"/>
  <c r="D362" i="13" s="1"/>
  <c r="B362" i="13"/>
  <c r="C361" i="13"/>
  <c r="D361" i="13" s="1"/>
  <c r="B361" i="13"/>
  <c r="C360" i="13"/>
  <c r="D360" i="13" s="1"/>
  <c r="B360" i="13"/>
  <c r="C359" i="13"/>
  <c r="D359" i="13" s="1"/>
  <c r="B359" i="13"/>
  <c r="C358" i="13"/>
  <c r="D358" i="13" s="1"/>
  <c r="B358" i="13"/>
  <c r="C357" i="13"/>
  <c r="D357" i="13" s="1"/>
  <c r="B357" i="13"/>
  <c r="C356" i="13"/>
  <c r="D356" i="13" s="1"/>
  <c r="B356" i="13"/>
  <c r="C355" i="13"/>
  <c r="D355" i="13" s="1"/>
  <c r="B355" i="13"/>
  <c r="C354" i="13"/>
  <c r="D354" i="13" s="1"/>
  <c r="B354" i="13"/>
  <c r="C353" i="13"/>
  <c r="D353" i="13" s="1"/>
  <c r="B353" i="13"/>
  <c r="AE322" i="13" l="1"/>
  <c r="AE323" i="13"/>
  <c r="B343" i="13"/>
  <c r="AH343" i="13"/>
  <c r="AH318" i="13"/>
  <c r="W298" i="13"/>
  <c r="W297" i="13"/>
  <c r="AA297" i="13"/>
  <c r="AA298" i="13"/>
  <c r="S348" i="13"/>
  <c r="S347" i="13"/>
  <c r="S273" i="13"/>
  <c r="S272" i="13"/>
  <c r="S297" i="13"/>
  <c r="S298" i="13"/>
  <c r="D268" i="13"/>
  <c r="B318" i="13"/>
  <c r="B368" i="13"/>
  <c r="D318" i="13"/>
  <c r="AH368" i="13"/>
  <c r="B268" i="13"/>
  <c r="AH268" i="13"/>
  <c r="AA246" i="13"/>
  <c r="AA247" i="13"/>
  <c r="AE247" i="13"/>
  <c r="AE246" i="13"/>
  <c r="G246" i="13"/>
  <c r="G247" i="13"/>
  <c r="K246" i="13"/>
  <c r="K247" i="13"/>
  <c r="W247" i="13"/>
  <c r="B293" i="13"/>
  <c r="AH293" i="13"/>
  <c r="G298" i="13"/>
  <c r="G297" i="13"/>
  <c r="AE272" i="13"/>
  <c r="AE273" i="13"/>
  <c r="K297" i="13"/>
  <c r="K298" i="13"/>
  <c r="D293" i="13"/>
  <c r="G272" i="13"/>
  <c r="G273" i="13"/>
  <c r="O297" i="13"/>
  <c r="O298" i="13"/>
  <c r="K272" i="13"/>
  <c r="K273" i="13"/>
  <c r="AE297" i="13"/>
  <c r="AE298" i="13"/>
  <c r="W273" i="13"/>
  <c r="AA273" i="13"/>
  <c r="S322" i="13"/>
  <c r="S323" i="13"/>
  <c r="G323" i="13"/>
  <c r="G322" i="13"/>
  <c r="D343" i="13"/>
  <c r="K323" i="13"/>
  <c r="K322" i="13"/>
  <c r="AA323" i="13"/>
  <c r="AA322" i="13"/>
  <c r="O322" i="13"/>
  <c r="O323" i="13"/>
  <c r="W323" i="13"/>
  <c r="W347" i="13"/>
  <c r="W348" i="13"/>
  <c r="K347" i="13"/>
  <c r="K348" i="13"/>
  <c r="AA347" i="13"/>
  <c r="AA348" i="13"/>
  <c r="D368" i="13"/>
  <c r="AE347" i="13"/>
  <c r="AE348" i="13"/>
  <c r="G348" i="13"/>
  <c r="G347" i="13"/>
  <c r="N200" i="2"/>
  <c r="N208" i="2"/>
  <c r="N195" i="2"/>
  <c r="N201" i="2"/>
  <c r="N207" i="2"/>
  <c r="N203" i="2"/>
  <c r="N206" i="2"/>
  <c r="N202" i="2"/>
  <c r="N204" i="2"/>
  <c r="U208" i="2"/>
  <c r="U207" i="2"/>
  <c r="U205" i="2"/>
  <c r="N205" i="2"/>
  <c r="U206" i="2"/>
  <c r="U202" i="2"/>
  <c r="U204" i="2"/>
  <c r="U203" i="2"/>
  <c r="N199" i="2"/>
  <c r="U201" i="2"/>
  <c r="N196" i="2"/>
  <c r="U195" i="2"/>
  <c r="U199" i="2"/>
  <c r="U200" i="2"/>
  <c r="N197" i="2"/>
  <c r="U198" i="2"/>
  <c r="N198" i="2"/>
  <c r="U196" i="2"/>
  <c r="U197" i="2"/>
  <c r="P194" i="2"/>
  <c r="I194" i="2"/>
  <c r="N215" i="2"/>
  <c r="N220" i="2"/>
  <c r="N226" i="2"/>
  <c r="N214" i="2"/>
  <c r="N222" i="2"/>
  <c r="N224" i="2"/>
  <c r="N217" i="2"/>
  <c r="N223" i="2"/>
  <c r="N225" i="2"/>
  <c r="N221" i="2"/>
  <c r="N218" i="2"/>
  <c r="N216" i="2"/>
  <c r="U227" i="2"/>
  <c r="N219" i="2"/>
  <c r="U226" i="2"/>
  <c r="N227" i="2"/>
  <c r="U221" i="2"/>
  <c r="U225" i="2"/>
  <c r="U222" i="2"/>
  <c r="U223" i="2"/>
  <c r="U224" i="2"/>
  <c r="U220" i="2"/>
  <c r="U214" i="2"/>
  <c r="U218" i="2"/>
  <c r="U219" i="2"/>
  <c r="U216" i="2"/>
  <c r="U217" i="2"/>
  <c r="U215" i="2"/>
  <c r="P213" i="2"/>
  <c r="I213" i="2"/>
  <c r="O4" i="18"/>
  <c r="O3" i="18"/>
  <c r="AF24" i="19" l="1"/>
  <c r="AD24" i="19"/>
  <c r="AE24" i="19" s="1"/>
  <c r="AB24" i="19"/>
  <c r="Z24" i="19"/>
  <c r="AA24" i="19" s="1"/>
  <c r="X24" i="19"/>
  <c r="W24" i="19"/>
  <c r="V24" i="19"/>
  <c r="T24" i="19"/>
  <c r="R24" i="19"/>
  <c r="S24" i="19" s="1"/>
  <c r="P24" i="19"/>
  <c r="N24" i="19"/>
  <c r="O24" i="19" s="1"/>
  <c r="L24" i="19"/>
  <c r="J24" i="19"/>
  <c r="K24" i="19" s="1"/>
  <c r="H24" i="19"/>
  <c r="F24" i="19"/>
  <c r="G24" i="19" s="1"/>
  <c r="D22" i="19"/>
  <c r="C22" i="19"/>
  <c r="B22" i="19"/>
  <c r="C21" i="19"/>
  <c r="D21" i="19" s="1"/>
  <c r="B21" i="19"/>
  <c r="C20" i="19"/>
  <c r="D20" i="19" s="1"/>
  <c r="B20" i="19"/>
  <c r="C19" i="19"/>
  <c r="D19" i="19" s="1"/>
  <c r="B19" i="19"/>
  <c r="C18" i="19"/>
  <c r="D18" i="19" s="1"/>
  <c r="B18" i="19"/>
  <c r="D17" i="19"/>
  <c r="C17" i="19"/>
  <c r="B17" i="19"/>
  <c r="C16" i="19"/>
  <c r="D16" i="19" s="1"/>
  <c r="B16" i="19"/>
  <c r="C15" i="19"/>
  <c r="D15" i="19" s="1"/>
  <c r="B15" i="19"/>
  <c r="C14" i="19"/>
  <c r="D14" i="19" s="1"/>
  <c r="B14" i="19"/>
  <c r="C13" i="19"/>
  <c r="D13" i="19" s="1"/>
  <c r="B13" i="19"/>
  <c r="C12" i="19"/>
  <c r="D12" i="19" s="1"/>
  <c r="B12" i="19"/>
  <c r="C11" i="19"/>
  <c r="D11" i="19" s="1"/>
  <c r="B11" i="19"/>
  <c r="C10" i="19"/>
  <c r="D10" i="19" s="1"/>
  <c r="B10" i="19"/>
  <c r="C9" i="19"/>
  <c r="D9" i="19" s="1"/>
  <c r="B9" i="19"/>
  <c r="W4" i="19"/>
  <c r="W3" i="19"/>
  <c r="AF24" i="18"/>
  <c r="AD24" i="18"/>
  <c r="AE24" i="18" s="1"/>
  <c r="AB24" i="18"/>
  <c r="Z24" i="18"/>
  <c r="AA24" i="18" s="1"/>
  <c r="X24" i="18"/>
  <c r="V24" i="18"/>
  <c r="W24" i="18" s="1"/>
  <c r="T24" i="18"/>
  <c r="R24" i="18"/>
  <c r="S24" i="18" s="1"/>
  <c r="P24" i="18"/>
  <c r="N24" i="18"/>
  <c r="O24" i="18" s="1"/>
  <c r="L24" i="18"/>
  <c r="J24" i="18"/>
  <c r="K24" i="18" s="1"/>
  <c r="K3" i="18" s="1"/>
  <c r="H24" i="18"/>
  <c r="F24" i="18"/>
  <c r="G24" i="18" s="1"/>
  <c r="C22" i="18"/>
  <c r="D22" i="18" s="1"/>
  <c r="B22" i="18"/>
  <c r="C21" i="18"/>
  <c r="D21" i="18" s="1"/>
  <c r="B21" i="18"/>
  <c r="C20" i="18"/>
  <c r="D20" i="18" s="1"/>
  <c r="B20" i="18"/>
  <c r="C19" i="18"/>
  <c r="D19" i="18" s="1"/>
  <c r="B19" i="18"/>
  <c r="C18" i="18"/>
  <c r="D18" i="18" s="1"/>
  <c r="B18" i="18"/>
  <c r="C17" i="18"/>
  <c r="D17" i="18" s="1"/>
  <c r="B17" i="18"/>
  <c r="C16" i="18"/>
  <c r="D16" i="18" s="1"/>
  <c r="B16" i="18"/>
  <c r="C15" i="18"/>
  <c r="D15" i="18" s="1"/>
  <c r="B15" i="18"/>
  <c r="C14" i="18"/>
  <c r="D14" i="18" s="1"/>
  <c r="B14" i="18"/>
  <c r="C13" i="18"/>
  <c r="D13" i="18" s="1"/>
  <c r="B13" i="18"/>
  <c r="C12" i="18"/>
  <c r="D12" i="18" s="1"/>
  <c r="B12" i="18"/>
  <c r="C11" i="18"/>
  <c r="D11" i="18" s="1"/>
  <c r="B11" i="18"/>
  <c r="C10" i="18"/>
  <c r="D10" i="18" s="1"/>
  <c r="B10" i="18"/>
  <c r="C9" i="18"/>
  <c r="D9" i="18" s="1"/>
  <c r="B9" i="18"/>
  <c r="AH24" i="19" l="1"/>
  <c r="B24" i="19"/>
  <c r="G4" i="19"/>
  <c r="G3" i="19"/>
  <c r="AA3" i="19"/>
  <c r="AA4" i="19"/>
  <c r="D24" i="19"/>
  <c r="K4" i="19"/>
  <c r="K3" i="19"/>
  <c r="AE3" i="19"/>
  <c r="AE4" i="19"/>
  <c r="S4" i="19"/>
  <c r="S3" i="19"/>
  <c r="B24" i="18"/>
  <c r="AH24" i="18"/>
  <c r="G3" i="18"/>
  <c r="G4" i="18"/>
  <c r="W3" i="18"/>
  <c r="W4" i="18"/>
  <c r="D24" i="18"/>
  <c r="AE4" i="18"/>
  <c r="AE3" i="18"/>
  <c r="S3" i="18"/>
  <c r="S4" i="18"/>
  <c r="AA4" i="18"/>
  <c r="AA3" i="18"/>
  <c r="K4" i="18"/>
  <c r="P232" i="2"/>
  <c r="I232" i="2"/>
  <c r="N238" i="2"/>
  <c r="N242" i="2"/>
  <c r="N233" i="2"/>
  <c r="N239" i="2"/>
  <c r="U246" i="2"/>
  <c r="U245" i="2"/>
  <c r="N246" i="2"/>
  <c r="U242" i="2"/>
  <c r="U244" i="2"/>
  <c r="U243" i="2"/>
  <c r="U240" i="2"/>
  <c r="N245" i="2"/>
  <c r="U241" i="2"/>
  <c r="N237" i="2"/>
  <c r="U239" i="2"/>
  <c r="N235" i="2"/>
  <c r="U233" i="2"/>
  <c r="N240" i="2"/>
  <c r="U237" i="2"/>
  <c r="N243" i="2"/>
  <c r="U238" i="2"/>
  <c r="N234" i="2"/>
  <c r="U234" i="2"/>
  <c r="N236" i="2"/>
  <c r="U236" i="2"/>
  <c r="N244" i="2"/>
  <c r="U235" i="2"/>
  <c r="N241" i="2"/>
  <c r="AF24" i="17"/>
  <c r="AE24" i="17"/>
  <c r="AE3" i="17" s="1"/>
  <c r="AD24" i="17"/>
  <c r="AB24" i="17"/>
  <c r="AA24" i="17"/>
  <c r="AA4" i="17" s="1"/>
  <c r="Z24" i="17"/>
  <c r="X24" i="17"/>
  <c r="V24" i="17"/>
  <c r="W24" i="17" s="1"/>
  <c r="T24" i="17"/>
  <c r="R24" i="17"/>
  <c r="S24" i="17" s="1"/>
  <c r="P24" i="17"/>
  <c r="N24" i="17"/>
  <c r="O24" i="17" s="1"/>
  <c r="L24" i="17"/>
  <c r="J24" i="17"/>
  <c r="K24" i="17" s="1"/>
  <c r="H24" i="17"/>
  <c r="F24" i="17"/>
  <c r="G24" i="17" s="1"/>
  <c r="C22" i="17"/>
  <c r="D22" i="17" s="1"/>
  <c r="B22" i="17"/>
  <c r="C21" i="17"/>
  <c r="D21" i="17" s="1"/>
  <c r="B21" i="17"/>
  <c r="C20" i="17"/>
  <c r="D20" i="17" s="1"/>
  <c r="B20" i="17"/>
  <c r="C19" i="17"/>
  <c r="D19" i="17" s="1"/>
  <c r="B19" i="17"/>
  <c r="C18" i="17"/>
  <c r="D18" i="17" s="1"/>
  <c r="B18" i="17"/>
  <c r="C17" i="17"/>
  <c r="D17" i="17" s="1"/>
  <c r="B17" i="17"/>
  <c r="C16" i="17"/>
  <c r="D16" i="17" s="1"/>
  <c r="B16" i="17"/>
  <c r="D15" i="17"/>
  <c r="C15" i="17"/>
  <c r="B15" i="17"/>
  <c r="C14" i="17"/>
  <c r="D14" i="17" s="1"/>
  <c r="B14" i="17"/>
  <c r="C13" i="17"/>
  <c r="D13" i="17" s="1"/>
  <c r="B13" i="17"/>
  <c r="C12" i="17"/>
  <c r="D12" i="17" s="1"/>
  <c r="B12" i="17"/>
  <c r="C11" i="17"/>
  <c r="D11" i="17" s="1"/>
  <c r="B11" i="17"/>
  <c r="C10" i="17"/>
  <c r="D10" i="17" s="1"/>
  <c r="B10" i="17"/>
  <c r="C9" i="17"/>
  <c r="D9" i="17" s="1"/>
  <c r="B9" i="17"/>
  <c r="AA3" i="17"/>
  <c r="B24" i="17" l="1"/>
  <c r="AH24" i="17"/>
  <c r="D24" i="17"/>
  <c r="W3" i="17"/>
  <c r="W4" i="17"/>
  <c r="G4" i="17"/>
  <c r="G3" i="17"/>
  <c r="K3" i="17"/>
  <c r="K4" i="17"/>
  <c r="S3" i="17"/>
  <c r="S4" i="17"/>
  <c r="AE4" i="17"/>
  <c r="U264" i="2"/>
  <c r="U257" i="2"/>
  <c r="U255" i="2"/>
  <c r="U263" i="2"/>
  <c r="U258" i="2"/>
  <c r="U253" i="2"/>
  <c r="U256" i="2"/>
  <c r="U262" i="2"/>
  <c r="U260" i="2"/>
  <c r="U254" i="2"/>
  <c r="U261" i="2"/>
  <c r="U265" i="2"/>
  <c r="U252" i="2"/>
  <c r="U259" i="2"/>
  <c r="N264" i="2"/>
  <c r="N255" i="2"/>
  <c r="N253" i="2"/>
  <c r="N262" i="2"/>
  <c r="N258" i="2"/>
  <c r="N254" i="2"/>
  <c r="N256" i="2"/>
  <c r="N263" i="2"/>
  <c r="N261" i="2"/>
  <c r="N252" i="2"/>
  <c r="N260" i="2"/>
  <c r="N265" i="2"/>
  <c r="N257" i="2"/>
  <c r="N259" i="2"/>
  <c r="AF393" i="13"/>
  <c r="AD393" i="13"/>
  <c r="AE393" i="13" s="1"/>
  <c r="AB393" i="13"/>
  <c r="Z393" i="13"/>
  <c r="AA393" i="13" s="1"/>
  <c r="X393" i="13"/>
  <c r="V393" i="13"/>
  <c r="W393" i="13" s="1"/>
  <c r="T393" i="13"/>
  <c r="R393" i="13"/>
  <c r="S393" i="13" s="1"/>
  <c r="P393" i="13"/>
  <c r="N393" i="13"/>
  <c r="O393" i="13" s="1"/>
  <c r="L393" i="13"/>
  <c r="J393" i="13"/>
  <c r="K393" i="13" s="1"/>
  <c r="H393" i="13"/>
  <c r="F393" i="13"/>
  <c r="G393" i="13" s="1"/>
  <c r="C391" i="13"/>
  <c r="D391" i="13" s="1"/>
  <c r="B391" i="13"/>
  <c r="C390" i="13"/>
  <c r="D390" i="13" s="1"/>
  <c r="B390" i="13"/>
  <c r="C389" i="13"/>
  <c r="D389" i="13" s="1"/>
  <c r="B389" i="13"/>
  <c r="C388" i="13"/>
  <c r="D388" i="13" s="1"/>
  <c r="B388" i="13"/>
  <c r="C387" i="13"/>
  <c r="D387" i="13" s="1"/>
  <c r="B387" i="13"/>
  <c r="C386" i="13"/>
  <c r="D386" i="13" s="1"/>
  <c r="B386" i="13"/>
  <c r="C385" i="13"/>
  <c r="D385" i="13" s="1"/>
  <c r="B385" i="13"/>
  <c r="C384" i="13"/>
  <c r="D384" i="13" s="1"/>
  <c r="B384" i="13"/>
  <c r="C383" i="13"/>
  <c r="D383" i="13" s="1"/>
  <c r="B383" i="13"/>
  <c r="C382" i="13"/>
  <c r="D382" i="13" s="1"/>
  <c r="B382" i="13"/>
  <c r="C381" i="13"/>
  <c r="D381" i="13" s="1"/>
  <c r="B381" i="13"/>
  <c r="C380" i="13"/>
  <c r="D380" i="13" s="1"/>
  <c r="B380" i="13"/>
  <c r="C379" i="13"/>
  <c r="D379" i="13" s="1"/>
  <c r="B379" i="13"/>
  <c r="C378" i="13"/>
  <c r="D378" i="13" s="1"/>
  <c r="B378" i="13"/>
  <c r="AF418" i="13"/>
  <c r="AD418" i="13"/>
  <c r="AE418" i="13" s="1"/>
  <c r="AB418" i="13"/>
  <c r="Z418" i="13"/>
  <c r="AA418" i="13" s="1"/>
  <c r="X418" i="13"/>
  <c r="V418" i="13"/>
  <c r="W418" i="13" s="1"/>
  <c r="W397" i="13" s="1"/>
  <c r="T418" i="13"/>
  <c r="R418" i="13"/>
  <c r="S418" i="13" s="1"/>
  <c r="P418" i="13"/>
  <c r="N418" i="13"/>
  <c r="O418" i="13" s="1"/>
  <c r="L418" i="13"/>
  <c r="J418" i="13"/>
  <c r="K418" i="13" s="1"/>
  <c r="H418" i="13"/>
  <c r="F418" i="13"/>
  <c r="G418" i="13" s="1"/>
  <c r="C416" i="13"/>
  <c r="D416" i="13" s="1"/>
  <c r="B416" i="13"/>
  <c r="C415" i="13"/>
  <c r="D415" i="13" s="1"/>
  <c r="B415" i="13"/>
  <c r="C414" i="13"/>
  <c r="D414" i="13" s="1"/>
  <c r="B414" i="13"/>
  <c r="C413" i="13"/>
  <c r="D413" i="13" s="1"/>
  <c r="B413" i="13"/>
  <c r="C412" i="13"/>
  <c r="D412" i="13" s="1"/>
  <c r="B412" i="13"/>
  <c r="C411" i="13"/>
  <c r="D411" i="13" s="1"/>
  <c r="B411" i="13"/>
  <c r="C410" i="13"/>
  <c r="D410" i="13" s="1"/>
  <c r="B410" i="13"/>
  <c r="C409" i="13"/>
  <c r="D409" i="13" s="1"/>
  <c r="B409" i="13"/>
  <c r="C408" i="13"/>
  <c r="D408" i="13" s="1"/>
  <c r="B408" i="13"/>
  <c r="C407" i="13"/>
  <c r="D407" i="13" s="1"/>
  <c r="B407" i="13"/>
  <c r="C406" i="13"/>
  <c r="D406" i="13" s="1"/>
  <c r="B406" i="13"/>
  <c r="C405" i="13"/>
  <c r="D405" i="13" s="1"/>
  <c r="B405" i="13"/>
  <c r="C404" i="13"/>
  <c r="D404" i="13" s="1"/>
  <c r="B404" i="13"/>
  <c r="C403" i="13"/>
  <c r="D403" i="13" s="1"/>
  <c r="B403" i="13"/>
  <c r="W372" i="13" l="1"/>
  <c r="W373" i="13"/>
  <c r="S372" i="13"/>
  <c r="S373" i="13"/>
  <c r="AE398" i="13"/>
  <c r="AE397" i="13"/>
  <c r="AE373" i="13"/>
  <c r="AE372" i="13"/>
  <c r="O398" i="13"/>
  <c r="O397" i="13"/>
  <c r="AH393" i="13"/>
  <c r="B393" i="13"/>
  <c r="AH418" i="13"/>
  <c r="B418" i="13"/>
  <c r="D393" i="13"/>
  <c r="K373" i="13"/>
  <c r="K372" i="13"/>
  <c r="O372" i="13"/>
  <c r="O373" i="13"/>
  <c r="G373" i="13"/>
  <c r="G372" i="13"/>
  <c r="AA372" i="13"/>
  <c r="AA373" i="13"/>
  <c r="G397" i="13"/>
  <c r="G398" i="13"/>
  <c r="D418" i="13"/>
  <c r="S397" i="13"/>
  <c r="S398" i="13"/>
  <c r="K397" i="13"/>
  <c r="K398" i="13"/>
  <c r="AA397" i="13"/>
  <c r="AA398" i="13"/>
  <c r="W398" i="13"/>
  <c r="AF24" i="16"/>
  <c r="AD24" i="16"/>
  <c r="AE24" i="16" s="1"/>
  <c r="AB24" i="16"/>
  <c r="Z24" i="16"/>
  <c r="AA24" i="16" s="1"/>
  <c r="X24" i="16"/>
  <c r="V24" i="16"/>
  <c r="W24" i="16" s="1"/>
  <c r="T24" i="16"/>
  <c r="R24" i="16"/>
  <c r="S24" i="16" s="1"/>
  <c r="P24" i="16"/>
  <c r="N24" i="16"/>
  <c r="O24" i="16" s="1"/>
  <c r="L24" i="16"/>
  <c r="J24" i="16"/>
  <c r="K24" i="16" s="1"/>
  <c r="K3" i="16" s="1"/>
  <c r="H24" i="16"/>
  <c r="F24" i="16"/>
  <c r="G24" i="16" s="1"/>
  <c r="C22" i="16"/>
  <c r="D22" i="16" s="1"/>
  <c r="B22" i="16"/>
  <c r="C21" i="16"/>
  <c r="D21" i="16" s="1"/>
  <c r="B21" i="16"/>
  <c r="C20" i="16"/>
  <c r="D20" i="16" s="1"/>
  <c r="B20" i="16"/>
  <c r="C19" i="16"/>
  <c r="D19" i="16" s="1"/>
  <c r="B19" i="16"/>
  <c r="C18" i="16"/>
  <c r="D18" i="16" s="1"/>
  <c r="B18" i="16"/>
  <c r="C17" i="16"/>
  <c r="D17" i="16" s="1"/>
  <c r="B17" i="16"/>
  <c r="C16" i="16"/>
  <c r="D16" i="16" s="1"/>
  <c r="B16" i="16"/>
  <c r="C15" i="16"/>
  <c r="D15" i="16" s="1"/>
  <c r="B15" i="16"/>
  <c r="C14" i="16"/>
  <c r="D14" i="16" s="1"/>
  <c r="B14" i="16"/>
  <c r="C13" i="16"/>
  <c r="D13" i="16" s="1"/>
  <c r="B13" i="16"/>
  <c r="C12" i="16"/>
  <c r="D12" i="16" s="1"/>
  <c r="B12" i="16"/>
  <c r="C11" i="16"/>
  <c r="D11" i="16" s="1"/>
  <c r="B11" i="16"/>
  <c r="C10" i="16"/>
  <c r="D10" i="16" s="1"/>
  <c r="B10" i="16"/>
  <c r="C9" i="16"/>
  <c r="D9" i="16" s="1"/>
  <c r="B9" i="16"/>
  <c r="AF24" i="15"/>
  <c r="AD24" i="15"/>
  <c r="AE24" i="15" s="1"/>
  <c r="AB24" i="15"/>
  <c r="Z24" i="15"/>
  <c r="AA24" i="15" s="1"/>
  <c r="X24" i="15"/>
  <c r="V24" i="15"/>
  <c r="W24" i="15" s="1"/>
  <c r="T24" i="15"/>
  <c r="R24" i="15"/>
  <c r="S24" i="15" s="1"/>
  <c r="P24" i="15"/>
  <c r="N24" i="15"/>
  <c r="O24" i="15" s="1"/>
  <c r="L24" i="15"/>
  <c r="J24" i="15"/>
  <c r="K24" i="15" s="1"/>
  <c r="H24" i="15"/>
  <c r="F24" i="15"/>
  <c r="G24" i="15" s="1"/>
  <c r="C22" i="15"/>
  <c r="D22" i="15" s="1"/>
  <c r="B22" i="15"/>
  <c r="C21" i="15"/>
  <c r="D21" i="15" s="1"/>
  <c r="B21" i="15"/>
  <c r="C20" i="15"/>
  <c r="D20" i="15" s="1"/>
  <c r="B20" i="15"/>
  <c r="C19" i="15"/>
  <c r="D19" i="15" s="1"/>
  <c r="B19" i="15"/>
  <c r="C18" i="15"/>
  <c r="D18" i="15" s="1"/>
  <c r="B18" i="15"/>
  <c r="D17" i="15"/>
  <c r="C17" i="15"/>
  <c r="B17" i="15"/>
  <c r="C16" i="15"/>
  <c r="D16" i="15" s="1"/>
  <c r="B16" i="15"/>
  <c r="C15" i="15"/>
  <c r="D15" i="15" s="1"/>
  <c r="B15" i="15"/>
  <c r="C14" i="15"/>
  <c r="D14" i="15" s="1"/>
  <c r="B14" i="15"/>
  <c r="C13" i="15"/>
  <c r="D13" i="15" s="1"/>
  <c r="B13" i="15"/>
  <c r="C12" i="15"/>
  <c r="D12" i="15" s="1"/>
  <c r="B12" i="15"/>
  <c r="C11" i="15"/>
  <c r="D11" i="15" s="1"/>
  <c r="B11" i="15"/>
  <c r="C10" i="15"/>
  <c r="D10" i="15" s="1"/>
  <c r="B10" i="15"/>
  <c r="C9" i="15"/>
  <c r="D9" i="15" s="1"/>
  <c r="B9" i="15"/>
  <c r="C36" i="1" l="1"/>
  <c r="W4" i="15"/>
  <c r="W3" i="15"/>
  <c r="AH24" i="15"/>
  <c r="B24" i="15"/>
  <c r="B24" i="16"/>
  <c r="AH24" i="16"/>
  <c r="G3" i="16"/>
  <c r="G4" i="16"/>
  <c r="W3" i="16"/>
  <c r="W4" i="16"/>
  <c r="S3" i="16"/>
  <c r="S4" i="16"/>
  <c r="AA3" i="16"/>
  <c r="AA4" i="16"/>
  <c r="D24" i="16"/>
  <c r="AE4" i="16"/>
  <c r="AE3" i="16"/>
  <c r="O3" i="16"/>
  <c r="O4" i="16"/>
  <c r="K4" i="16"/>
  <c r="G4" i="15"/>
  <c r="G3" i="15"/>
  <c r="D24" i="15"/>
  <c r="K3" i="15"/>
  <c r="K4" i="15"/>
  <c r="AA3" i="15"/>
  <c r="AA4" i="15"/>
  <c r="O4" i="15"/>
  <c r="O3" i="15"/>
  <c r="AE3" i="15"/>
  <c r="AE4" i="15"/>
  <c r="S3" i="15"/>
  <c r="S4" i="15"/>
  <c r="U283" i="2"/>
  <c r="U275" i="2"/>
  <c r="U274" i="2"/>
  <c r="U281" i="2"/>
  <c r="U277" i="2"/>
  <c r="U272" i="2"/>
  <c r="U276" i="2"/>
  <c r="U282" i="2"/>
  <c r="U279" i="2"/>
  <c r="U273" i="2"/>
  <c r="U280" i="2"/>
  <c r="U284" i="2"/>
  <c r="U271" i="2"/>
  <c r="U278" i="2"/>
  <c r="P270" i="2"/>
  <c r="I270" i="2"/>
  <c r="AJ445" i="13"/>
  <c r="P291" i="2"/>
  <c r="I291" i="2"/>
  <c r="AF443" i="13"/>
  <c r="AD443" i="13"/>
  <c r="AE443" i="13" s="1"/>
  <c r="AB443" i="13"/>
  <c r="Z443" i="13"/>
  <c r="AA443" i="13" s="1"/>
  <c r="X443" i="13"/>
  <c r="V443" i="13"/>
  <c r="W443" i="13" s="1"/>
  <c r="T443" i="13"/>
  <c r="R443" i="13"/>
  <c r="S443" i="13" s="1"/>
  <c r="P443" i="13"/>
  <c r="N443" i="13"/>
  <c r="O443" i="13" s="1"/>
  <c r="L443" i="13"/>
  <c r="J443" i="13"/>
  <c r="K443" i="13" s="1"/>
  <c r="H443" i="13"/>
  <c r="F443" i="13"/>
  <c r="G443" i="13" s="1"/>
  <c r="C441" i="13"/>
  <c r="D441" i="13" s="1"/>
  <c r="B441" i="13"/>
  <c r="C440" i="13"/>
  <c r="D440" i="13" s="1"/>
  <c r="B440" i="13"/>
  <c r="C439" i="13"/>
  <c r="D439" i="13" s="1"/>
  <c r="B439" i="13"/>
  <c r="C438" i="13"/>
  <c r="D438" i="13" s="1"/>
  <c r="B438" i="13"/>
  <c r="C437" i="13"/>
  <c r="D437" i="13" s="1"/>
  <c r="B437" i="13"/>
  <c r="C436" i="13"/>
  <c r="D436" i="13" s="1"/>
  <c r="B436" i="13"/>
  <c r="D435" i="13"/>
  <c r="C435" i="13"/>
  <c r="B435" i="13"/>
  <c r="C434" i="13"/>
  <c r="D434" i="13" s="1"/>
  <c r="B434" i="13"/>
  <c r="C433" i="13"/>
  <c r="D433" i="13" s="1"/>
  <c r="B433" i="13"/>
  <c r="C432" i="13"/>
  <c r="D432" i="13" s="1"/>
  <c r="B432" i="13"/>
  <c r="C431" i="13"/>
  <c r="D431" i="13" s="1"/>
  <c r="B431" i="13"/>
  <c r="C430" i="13"/>
  <c r="D430" i="13" s="1"/>
  <c r="B430" i="13"/>
  <c r="C429" i="13"/>
  <c r="D429" i="13" s="1"/>
  <c r="B429" i="13"/>
  <c r="C428" i="13"/>
  <c r="D428" i="13" s="1"/>
  <c r="B428" i="13"/>
  <c r="B455" i="13"/>
  <c r="C455" i="13"/>
  <c r="D455" i="13" s="1"/>
  <c r="B456" i="13"/>
  <c r="C456" i="13"/>
  <c r="D456" i="13" s="1"/>
  <c r="B457" i="13"/>
  <c r="C457" i="13"/>
  <c r="D457" i="13" s="1"/>
  <c r="B458" i="13"/>
  <c r="C458" i="13"/>
  <c r="D458" i="13" s="1"/>
  <c r="B459" i="13"/>
  <c r="C459" i="13"/>
  <c r="D459" i="13" s="1"/>
  <c r="B460" i="13"/>
  <c r="C460" i="13"/>
  <c r="D460" i="13" s="1"/>
  <c r="B461" i="13"/>
  <c r="C461" i="13"/>
  <c r="D461" i="13" s="1"/>
  <c r="B462" i="13"/>
  <c r="C462" i="13"/>
  <c r="D462" i="13" s="1"/>
  <c r="B463" i="13"/>
  <c r="C463" i="13"/>
  <c r="D463" i="13" s="1"/>
  <c r="B464" i="13"/>
  <c r="C464" i="13"/>
  <c r="D464" i="13" s="1"/>
  <c r="B465" i="13"/>
  <c r="C465" i="13"/>
  <c r="D465" i="13" s="1"/>
  <c r="B466" i="13"/>
  <c r="C466" i="13"/>
  <c r="D466" i="13" s="1"/>
  <c r="B467" i="13"/>
  <c r="C467" i="13"/>
  <c r="D467" i="13" s="1"/>
  <c r="B468" i="13"/>
  <c r="C468" i="13"/>
  <c r="D468" i="13" s="1"/>
  <c r="F470" i="13"/>
  <c r="G470" i="13" s="1"/>
  <c r="H470" i="13"/>
  <c r="J470" i="13"/>
  <c r="K470" i="13" s="1"/>
  <c r="L470" i="13"/>
  <c r="N470" i="13"/>
  <c r="O470" i="13" s="1"/>
  <c r="P470" i="13"/>
  <c r="R470" i="13"/>
  <c r="S470" i="13" s="1"/>
  <c r="S450" i="13" s="1"/>
  <c r="T470" i="13"/>
  <c r="V470" i="13"/>
  <c r="W470" i="13" s="1"/>
  <c r="W450" i="13" s="1"/>
  <c r="X470" i="13"/>
  <c r="Z470" i="13"/>
  <c r="AA470" i="13" s="1"/>
  <c r="AA449" i="13" s="1"/>
  <c r="AB470" i="13"/>
  <c r="AD470" i="13"/>
  <c r="AE470" i="13" s="1"/>
  <c r="AE450" i="13" s="1"/>
  <c r="AF470" i="13"/>
  <c r="W423" i="13" l="1"/>
  <c r="W422" i="13"/>
  <c r="B470" i="13"/>
  <c r="AA450" i="13"/>
  <c r="AA422" i="13"/>
  <c r="AA423" i="13"/>
  <c r="AE423" i="13"/>
  <c r="AE422" i="13"/>
  <c r="B443" i="13"/>
  <c r="AH443" i="13"/>
  <c r="S423" i="13"/>
  <c r="S422" i="13"/>
  <c r="K423" i="13"/>
  <c r="K422" i="13"/>
  <c r="G423" i="13"/>
  <c r="G422" i="13"/>
  <c r="D443" i="13"/>
  <c r="O422" i="13"/>
  <c r="O423" i="13"/>
  <c r="K450" i="13"/>
  <c r="K449" i="13"/>
  <c r="G449" i="13"/>
  <c r="G450" i="13"/>
  <c r="D470" i="13"/>
  <c r="O450" i="13"/>
  <c r="O449" i="13"/>
  <c r="AE449" i="13"/>
  <c r="W449" i="13"/>
  <c r="S449" i="13"/>
  <c r="B22" i="1"/>
  <c r="B41" i="1" s="1"/>
  <c r="B23" i="1"/>
  <c r="B42" i="1" s="1"/>
  <c r="B24" i="1"/>
  <c r="B43" i="1" s="1"/>
  <c r="B25" i="1"/>
  <c r="B44" i="1" s="1"/>
  <c r="B26" i="1"/>
  <c r="B45" i="1" s="1"/>
  <c r="B27" i="1"/>
  <c r="B46" i="1" s="1"/>
  <c r="B28" i="1"/>
  <c r="B47" i="1" s="1"/>
  <c r="B29" i="1"/>
  <c r="B48" i="1" s="1"/>
  <c r="B30" i="1"/>
  <c r="B49" i="1" s="1"/>
  <c r="B50" i="1"/>
  <c r="B32" i="1"/>
  <c r="B51" i="1" s="1"/>
  <c r="B33" i="1"/>
  <c r="B52" i="1" s="1"/>
  <c r="B34" i="1"/>
  <c r="B53" i="1" s="1"/>
  <c r="C3" i="1"/>
  <c r="C4" i="1"/>
  <c r="C5" i="1"/>
  <c r="C6" i="1"/>
  <c r="C7" i="1"/>
  <c r="AJ472" i="13"/>
  <c r="U316" i="2"/>
  <c r="U314" i="2"/>
  <c r="U318" i="2"/>
  <c r="U317" i="2"/>
  <c r="U313" i="2"/>
  <c r="U319" i="2"/>
  <c r="U322" i="2"/>
  <c r="U321" i="2"/>
  <c r="U324" i="2"/>
  <c r="U320" i="2"/>
  <c r="U323" i="2"/>
  <c r="U325" i="2"/>
  <c r="U326" i="2"/>
  <c r="U315" i="2"/>
  <c r="B40" i="1"/>
  <c r="AJ499" i="13"/>
  <c r="C17" i="1" l="1"/>
  <c r="AH470" i="13"/>
  <c r="O17" i="1"/>
  <c r="AF497" i="13"/>
  <c r="AD497" i="13"/>
  <c r="AE497" i="13" s="1"/>
  <c r="AB497" i="13"/>
  <c r="Z497" i="13"/>
  <c r="AA497" i="13" s="1"/>
  <c r="X497" i="13"/>
  <c r="V497" i="13"/>
  <c r="W497" i="13" s="1"/>
  <c r="T497" i="13"/>
  <c r="R497" i="13"/>
  <c r="S497" i="13" s="1"/>
  <c r="P497" i="13"/>
  <c r="N497" i="13"/>
  <c r="O497" i="13" s="1"/>
  <c r="L497" i="13"/>
  <c r="J497" i="13"/>
  <c r="K497" i="13" s="1"/>
  <c r="H497" i="13"/>
  <c r="F497" i="13"/>
  <c r="G497" i="13" s="1"/>
  <c r="C495" i="13"/>
  <c r="D495" i="13" s="1"/>
  <c r="B495" i="13"/>
  <c r="C494" i="13"/>
  <c r="D494" i="13" s="1"/>
  <c r="B494" i="13"/>
  <c r="C493" i="13"/>
  <c r="D493" i="13" s="1"/>
  <c r="B493" i="13"/>
  <c r="C492" i="13"/>
  <c r="D492" i="13" s="1"/>
  <c r="B492" i="13"/>
  <c r="C491" i="13"/>
  <c r="D491" i="13" s="1"/>
  <c r="B491" i="13"/>
  <c r="C490" i="13"/>
  <c r="D490" i="13" s="1"/>
  <c r="B490" i="13"/>
  <c r="C489" i="13"/>
  <c r="D489" i="13" s="1"/>
  <c r="B489" i="13"/>
  <c r="C488" i="13"/>
  <c r="D488" i="13" s="1"/>
  <c r="B488" i="13"/>
  <c r="C487" i="13"/>
  <c r="D487" i="13" s="1"/>
  <c r="B487" i="13"/>
  <c r="C486" i="13"/>
  <c r="D486" i="13" s="1"/>
  <c r="B486" i="13"/>
  <c r="C485" i="13"/>
  <c r="D485" i="13" s="1"/>
  <c r="B485" i="13"/>
  <c r="C484" i="13"/>
  <c r="D484" i="13" s="1"/>
  <c r="B484" i="13"/>
  <c r="C483" i="13"/>
  <c r="D483" i="13" s="1"/>
  <c r="B483" i="13"/>
  <c r="C482" i="13"/>
  <c r="D482" i="13" s="1"/>
  <c r="B482" i="13"/>
  <c r="AH497" i="13" l="1"/>
  <c r="K477" i="13"/>
  <c r="K476" i="13"/>
  <c r="B497" i="13"/>
  <c r="S477" i="13"/>
  <c r="S476" i="13"/>
  <c r="AA476" i="13"/>
  <c r="AA477" i="13"/>
  <c r="O476" i="13"/>
  <c r="O477" i="13"/>
  <c r="AE476" i="13"/>
  <c r="AE477" i="13"/>
  <c r="G477" i="13"/>
  <c r="G476" i="13"/>
  <c r="W476" i="13"/>
  <c r="W477" i="13"/>
  <c r="D497" i="13"/>
  <c r="AF24" i="12"/>
  <c r="AD24" i="12"/>
  <c r="AE24" i="12" s="1"/>
  <c r="AB24" i="12"/>
  <c r="Z24" i="12"/>
  <c r="AA24" i="12" s="1"/>
  <c r="AA4" i="12" s="1"/>
  <c r="X24" i="12"/>
  <c r="V24" i="12"/>
  <c r="W24" i="12" s="1"/>
  <c r="T24" i="12"/>
  <c r="R24" i="12"/>
  <c r="S24" i="12" s="1"/>
  <c r="P24" i="12"/>
  <c r="N24" i="12"/>
  <c r="O24" i="12" s="1"/>
  <c r="L24" i="12"/>
  <c r="J24" i="12"/>
  <c r="K24" i="12" s="1"/>
  <c r="H24" i="12"/>
  <c r="F24" i="12"/>
  <c r="G24" i="12" s="1"/>
  <c r="C22" i="12"/>
  <c r="D22" i="12" s="1"/>
  <c r="B22" i="12"/>
  <c r="C21" i="12"/>
  <c r="D21" i="12" s="1"/>
  <c r="B21" i="12"/>
  <c r="C20" i="12"/>
  <c r="D20" i="12" s="1"/>
  <c r="B20" i="12"/>
  <c r="C19" i="12"/>
  <c r="D19" i="12" s="1"/>
  <c r="B19" i="12"/>
  <c r="C18" i="12"/>
  <c r="D18" i="12" s="1"/>
  <c r="B18" i="12"/>
  <c r="C17" i="12"/>
  <c r="D17" i="12" s="1"/>
  <c r="B17" i="12"/>
  <c r="C16" i="12"/>
  <c r="D16" i="12" s="1"/>
  <c r="B16" i="12"/>
  <c r="D15" i="12"/>
  <c r="C15" i="12"/>
  <c r="B15" i="12"/>
  <c r="C14" i="12"/>
  <c r="D14" i="12" s="1"/>
  <c r="B14" i="12"/>
  <c r="C13" i="12"/>
  <c r="D13" i="12" s="1"/>
  <c r="B13" i="12"/>
  <c r="C12" i="12"/>
  <c r="D12" i="12" s="1"/>
  <c r="B12" i="12"/>
  <c r="C11" i="12"/>
  <c r="D11" i="12" s="1"/>
  <c r="B11" i="12"/>
  <c r="C10" i="12"/>
  <c r="D10" i="12" s="1"/>
  <c r="B10" i="12"/>
  <c r="C9" i="12"/>
  <c r="D9" i="12" s="1"/>
  <c r="B9" i="12"/>
  <c r="AH24" i="12" l="1"/>
  <c r="B24" i="12"/>
  <c r="D24" i="12"/>
  <c r="S3" i="12"/>
  <c r="S4" i="12"/>
  <c r="G3" i="12"/>
  <c r="G4" i="12"/>
  <c r="W3" i="12"/>
  <c r="W4" i="12"/>
  <c r="K3" i="12"/>
  <c r="K4" i="12"/>
  <c r="O4" i="12"/>
  <c r="O3" i="12"/>
  <c r="AE3" i="12"/>
  <c r="AE4" i="12"/>
  <c r="AA3" i="12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9" i="11"/>
  <c r="AF24" i="11"/>
  <c r="AD24" i="11"/>
  <c r="AE24" i="11" s="1"/>
  <c r="C10" i="11"/>
  <c r="D10" i="11" s="1"/>
  <c r="C11" i="11"/>
  <c r="D11" i="11" s="1"/>
  <c r="C12" i="11"/>
  <c r="D12" i="11" s="1"/>
  <c r="C13" i="11"/>
  <c r="D13" i="11" s="1"/>
  <c r="C14" i="11"/>
  <c r="D14" i="11" s="1"/>
  <c r="C15" i="11"/>
  <c r="D15" i="11" s="1"/>
  <c r="C16" i="11"/>
  <c r="D16" i="11" s="1"/>
  <c r="C17" i="11"/>
  <c r="D17" i="11" s="1"/>
  <c r="C18" i="11"/>
  <c r="D18" i="11" s="1"/>
  <c r="C19" i="11"/>
  <c r="D19" i="11" s="1"/>
  <c r="C20" i="11"/>
  <c r="D20" i="11" s="1"/>
  <c r="C21" i="11"/>
  <c r="D21" i="11" s="1"/>
  <c r="C22" i="11"/>
  <c r="D22" i="11" s="1"/>
  <c r="C9" i="11"/>
  <c r="D9" i="11" s="1"/>
  <c r="K24" i="7"/>
  <c r="L24" i="7"/>
  <c r="M24" i="7"/>
  <c r="N24" i="7"/>
  <c r="O24" i="7"/>
  <c r="P24" i="7"/>
  <c r="Q24" i="7"/>
  <c r="R24" i="7"/>
  <c r="S24" i="7"/>
  <c r="T24" i="7"/>
  <c r="U24" i="7"/>
  <c r="J24" i="7"/>
  <c r="AB24" i="11"/>
  <c r="Z24" i="11"/>
  <c r="AA24" i="11" s="1"/>
  <c r="X24" i="11"/>
  <c r="V24" i="11"/>
  <c r="W24" i="11" s="1"/>
  <c r="T24" i="11"/>
  <c r="R24" i="11"/>
  <c r="S24" i="11" s="1"/>
  <c r="P24" i="11"/>
  <c r="N24" i="11"/>
  <c r="O24" i="11" s="1"/>
  <c r="L24" i="11"/>
  <c r="J24" i="11"/>
  <c r="K24" i="11" s="1"/>
  <c r="H24" i="11"/>
  <c r="F24" i="11"/>
  <c r="G24" i="11" s="1"/>
  <c r="H24" i="7"/>
  <c r="AH24" i="11" l="1"/>
  <c r="B24" i="11"/>
  <c r="AE4" i="11"/>
  <c r="AE3" i="11"/>
  <c r="AA4" i="11"/>
  <c r="AA3" i="11"/>
  <c r="S4" i="11"/>
  <c r="S3" i="11"/>
  <c r="O4" i="11"/>
  <c r="O3" i="11"/>
  <c r="W4" i="11"/>
  <c r="K4" i="11"/>
  <c r="K3" i="11"/>
  <c r="W3" i="11"/>
  <c r="G3" i="11"/>
  <c r="G4" i="11"/>
  <c r="D24" i="11"/>
  <c r="C74" i="1"/>
  <c r="B15" i="1"/>
  <c r="C53" i="1" s="1"/>
  <c r="F2" i="9"/>
  <c r="N17" i="1"/>
  <c r="E17" i="1"/>
  <c r="F17" i="1"/>
  <c r="G17" i="1"/>
  <c r="H17" i="1"/>
  <c r="I17" i="1"/>
  <c r="J17" i="1"/>
  <c r="K17" i="1"/>
  <c r="L17" i="1"/>
  <c r="M17" i="1"/>
  <c r="D17" i="1"/>
  <c r="F24" i="7"/>
  <c r="G24" i="7" s="1"/>
  <c r="B22" i="7"/>
  <c r="C22" i="7"/>
  <c r="D22" i="7" s="1"/>
  <c r="C21" i="7"/>
  <c r="D21" i="7" s="1"/>
  <c r="B21" i="7"/>
  <c r="C20" i="7"/>
  <c r="D20" i="7" s="1"/>
  <c r="B20" i="7"/>
  <c r="C19" i="7"/>
  <c r="D19" i="7" s="1"/>
  <c r="B19" i="7"/>
  <c r="C18" i="7"/>
  <c r="D18" i="7" s="1"/>
  <c r="B18" i="7"/>
  <c r="C17" i="7"/>
  <c r="D17" i="7" s="1"/>
  <c r="B17" i="7"/>
  <c r="C16" i="7"/>
  <c r="D16" i="7" s="1"/>
  <c r="B16" i="7"/>
  <c r="C15" i="7"/>
  <c r="D15" i="7" s="1"/>
  <c r="B15" i="7"/>
  <c r="C14" i="7"/>
  <c r="D14" i="7" s="1"/>
  <c r="B14" i="7"/>
  <c r="C13" i="7"/>
  <c r="D13" i="7" s="1"/>
  <c r="B13" i="7"/>
  <c r="C12" i="7"/>
  <c r="D12" i="7" s="1"/>
  <c r="B12" i="7"/>
  <c r="C11" i="7"/>
  <c r="D11" i="7" s="1"/>
  <c r="B11" i="7"/>
  <c r="C10" i="7"/>
  <c r="D10" i="7" s="1"/>
  <c r="B10" i="7"/>
  <c r="C9" i="7"/>
  <c r="D9" i="7" s="1"/>
  <c r="B9" i="7"/>
  <c r="D24" i="7" l="1"/>
  <c r="G4" i="7"/>
  <c r="G3" i="7"/>
  <c r="B24" i="7"/>
  <c r="V24" i="7"/>
  <c r="B39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C4" i="5"/>
  <c r="D4" i="5" s="1"/>
  <c r="B4" i="5"/>
  <c r="C3" i="5"/>
  <c r="D3" i="5" s="1"/>
  <c r="B3" i="5"/>
  <c r="B16" i="5" l="1"/>
  <c r="S16" i="5"/>
  <c r="B44" i="4"/>
  <c r="V25" i="4"/>
  <c r="D7" i="4"/>
  <c r="D15" i="4"/>
  <c r="D4" i="3"/>
  <c r="D5" i="3"/>
  <c r="D6" i="3"/>
  <c r="D7" i="3"/>
  <c r="D8" i="3"/>
  <c r="D9" i="3"/>
  <c r="D10" i="3"/>
  <c r="D11" i="3"/>
  <c r="D12" i="3"/>
  <c r="D13" i="3"/>
  <c r="D14" i="3"/>
  <c r="D3" i="3"/>
  <c r="K36" i="1"/>
  <c r="J36" i="1"/>
  <c r="I36" i="1"/>
  <c r="H36" i="1"/>
  <c r="G36" i="1"/>
  <c r="F36" i="1"/>
  <c r="E36" i="1"/>
  <c r="D36" i="1"/>
  <c r="B14" i="1"/>
  <c r="C52" i="1" s="1"/>
  <c r="B15" i="4"/>
  <c r="C4" i="4"/>
  <c r="D4" i="4" s="1"/>
  <c r="C5" i="4"/>
  <c r="D5" i="4" s="1"/>
  <c r="C6" i="4"/>
  <c r="D6" i="4" s="1"/>
  <c r="C7" i="4"/>
  <c r="C8" i="4"/>
  <c r="D8" i="4" s="1"/>
  <c r="C9" i="4"/>
  <c r="D9" i="4" s="1"/>
  <c r="C10" i="4"/>
  <c r="D10" i="4" s="1"/>
  <c r="C11" i="4"/>
  <c r="D11" i="4" s="1"/>
  <c r="C12" i="4"/>
  <c r="D12" i="4" s="1"/>
  <c r="C13" i="4"/>
  <c r="D13" i="4" s="1"/>
  <c r="C14" i="4"/>
  <c r="D14" i="4" s="1"/>
  <c r="C15" i="4"/>
  <c r="C3" i="4"/>
  <c r="D3" i="4" s="1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E16" i="4"/>
  <c r="B14" i="4"/>
  <c r="B13" i="4"/>
  <c r="B12" i="4"/>
  <c r="B11" i="4"/>
  <c r="B10" i="4"/>
  <c r="B9" i="4"/>
  <c r="B8" i="4"/>
  <c r="B7" i="4"/>
  <c r="B6" i="4"/>
  <c r="B5" i="4"/>
  <c r="B4" i="4"/>
  <c r="B3" i="4"/>
  <c r="L36" i="1" l="1"/>
  <c r="B16" i="4"/>
  <c r="S16" i="4"/>
  <c r="B4" i="3"/>
  <c r="B5" i="3"/>
  <c r="B6" i="3"/>
  <c r="B7" i="3"/>
  <c r="B8" i="3"/>
  <c r="B9" i="3"/>
  <c r="B10" i="3"/>
  <c r="B11" i="3"/>
  <c r="B12" i="3"/>
  <c r="B13" i="3"/>
  <c r="B14" i="3"/>
  <c r="B3" i="3"/>
  <c r="C4" i="3"/>
  <c r="C5" i="3"/>
  <c r="C6" i="3"/>
  <c r="C7" i="3"/>
  <c r="C8" i="3"/>
  <c r="C9" i="3"/>
  <c r="C10" i="3"/>
  <c r="C11" i="3"/>
  <c r="C12" i="3"/>
  <c r="C13" i="3"/>
  <c r="C14" i="3"/>
  <c r="Q15" i="3"/>
  <c r="O15" i="3"/>
  <c r="M15" i="3"/>
  <c r="K15" i="3"/>
  <c r="I15" i="3"/>
  <c r="G15" i="3"/>
  <c r="E15" i="3"/>
  <c r="C3" i="3"/>
  <c r="R15" i="3"/>
  <c r="S15" i="3" s="1"/>
  <c r="P15" i="3"/>
  <c r="N15" i="3"/>
  <c r="L15" i="3"/>
  <c r="J15" i="3"/>
  <c r="H15" i="3"/>
  <c r="F15" i="3"/>
  <c r="B15" i="3" l="1"/>
  <c r="E54" i="1"/>
  <c r="B3" i="1"/>
  <c r="C41" i="1" s="1"/>
  <c r="B4" i="1"/>
  <c r="C42" i="1" s="1"/>
  <c r="B5" i="1"/>
  <c r="C43" i="1" s="1"/>
  <c r="B6" i="1"/>
  <c r="C44" i="1" s="1"/>
  <c r="B7" i="1"/>
  <c r="C45" i="1" s="1"/>
  <c r="B8" i="1"/>
  <c r="C46" i="1" s="1"/>
  <c r="B9" i="1"/>
  <c r="C47" i="1" s="1"/>
  <c r="B10" i="1"/>
  <c r="C48" i="1" s="1"/>
  <c r="B11" i="1"/>
  <c r="C49" i="1" s="1"/>
  <c r="B12" i="1"/>
  <c r="C50" i="1" s="1"/>
  <c r="B13" i="1"/>
  <c r="C51" i="1" s="1"/>
  <c r="B2" i="1" l="1"/>
  <c r="C40" i="1" s="1"/>
  <c r="D40" i="1" s="1"/>
  <c r="D50" i="1"/>
  <c r="D49" i="1"/>
  <c r="D41" i="1"/>
  <c r="D48" i="1"/>
  <c r="D43" i="1"/>
  <c r="D51" i="1"/>
  <c r="D53" i="1"/>
  <c r="D42" i="1"/>
  <c r="D45" i="1"/>
  <c r="D47" i="1"/>
  <c r="D44" i="1"/>
  <c r="D52" i="1"/>
  <c r="D46" i="1"/>
</calcChain>
</file>

<file path=xl/sharedStrings.xml><?xml version="1.0" encoding="utf-8"?>
<sst xmlns="http://schemas.openxmlformats.org/spreadsheetml/2006/main" count="4955" uniqueCount="160">
  <si>
    <t>Total prize money</t>
  </si>
  <si>
    <t>Conor Farnan</t>
  </si>
  <si>
    <t>Michael Farnan</t>
  </si>
  <si>
    <t>Paul Donaghey</t>
  </si>
  <si>
    <t>Turlough Farnan</t>
  </si>
  <si>
    <t>John Doherty</t>
  </si>
  <si>
    <t>Michael Duffy</t>
  </si>
  <si>
    <t>Tomas O'Loingsigh</t>
  </si>
  <si>
    <t>Damien Duffy</t>
  </si>
  <si>
    <t>Peter Connolly</t>
  </si>
  <si>
    <t>Aidan Farnan</t>
  </si>
  <si>
    <t>Ronan Duffy</t>
  </si>
  <si>
    <t>Scott Miller</t>
  </si>
  <si>
    <t>Name</t>
  </si>
  <si>
    <t>Position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</si>
  <si>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</si>
  <si>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</si>
  <si>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</si>
  <si>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</si>
  <si>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</si>
  <si>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</si>
  <si>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</si>
  <si>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</si>
  <si>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</si>
  <si>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</si>
  <si>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</si>
  <si>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</si>
  <si>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Amalthea Trophy Prize Money League Standings</t>
  </si>
  <si>
    <t>MD</t>
  </si>
  <si>
    <t>MF</t>
  </si>
  <si>
    <t>CF</t>
  </si>
  <si>
    <t>3a</t>
  </si>
  <si>
    <t>3b</t>
  </si>
  <si>
    <t>4a</t>
  </si>
  <si>
    <t>4b</t>
  </si>
  <si>
    <t>-</t>
  </si>
  <si>
    <t>May 15th Results</t>
  </si>
  <si>
    <t>Plyd</t>
  </si>
  <si>
    <t>Winnings</t>
  </si>
  <si>
    <t>Game 1</t>
  </si>
  <si>
    <t>Game 2</t>
  </si>
  <si>
    <t>Game 5</t>
  </si>
  <si>
    <t>Game 3a</t>
  </si>
  <si>
    <t>Game 3b</t>
  </si>
  <si>
    <t>Game 4a</t>
  </si>
  <si>
    <t>Game 4b</t>
  </si>
  <si>
    <t>Paid</t>
  </si>
  <si>
    <t>TF</t>
  </si>
  <si>
    <t xml:space="preserve">Game 2 </t>
  </si>
  <si>
    <t>PD</t>
  </si>
  <si>
    <t>TO</t>
  </si>
  <si>
    <t>RD</t>
  </si>
  <si>
    <t>DF</t>
  </si>
  <si>
    <t>AF</t>
  </si>
  <si>
    <t>Brain Donnelly</t>
  </si>
  <si>
    <t>Game 3</t>
  </si>
  <si>
    <t>Game 4</t>
  </si>
  <si>
    <t>Brian Donnelly</t>
  </si>
  <si>
    <t>13th</t>
  </si>
  <si>
    <t>May 22nd Results</t>
  </si>
  <si>
    <t>BD</t>
  </si>
  <si>
    <t>SM</t>
  </si>
  <si>
    <t>PC</t>
  </si>
  <si>
    <t>May 29th Results</t>
  </si>
  <si>
    <t>JD</t>
  </si>
  <si>
    <t>DD</t>
  </si>
  <si>
    <t>Won since 15 May</t>
  </si>
  <si>
    <t>Movement</t>
  </si>
  <si>
    <t>Amalthea Hustler or Hustled League Standings</t>
  </si>
  <si>
    <t>Hustler or Hustled*</t>
  </si>
  <si>
    <t>*Data collection started 15th May 2020</t>
  </si>
  <si>
    <t>Money In</t>
  </si>
  <si>
    <t>Money Out</t>
  </si>
  <si>
    <t>yes</t>
  </si>
  <si>
    <t>no</t>
  </si>
  <si>
    <t>paid 2</t>
  </si>
  <si>
    <t>Owen Farnan</t>
  </si>
  <si>
    <t>Game 2a</t>
  </si>
  <si>
    <t>14th</t>
  </si>
  <si>
    <t>Statto has gone from cult hero on Fantasy Football League to ...</t>
  </si>
  <si>
    <t>DAMIEN DUFFY</t>
  </si>
  <si>
    <t>JJACE</t>
  </si>
  <si>
    <t>paul donaghey</t>
  </si>
  <si>
    <t>Peter J Connolly</t>
  </si>
  <si>
    <t>Robert Miller</t>
  </si>
  <si>
    <t>ronan duffy</t>
  </si>
  <si>
    <t>tomas oloingsigh</t>
  </si>
  <si>
    <t>Hustler or Hustled2</t>
  </si>
  <si>
    <t>8th-29th May 2020</t>
  </si>
  <si>
    <t>Date</t>
  </si>
  <si>
    <t xml:space="preserve">Weeks </t>
  </si>
  <si>
    <t>Longest Run Top of the League</t>
  </si>
  <si>
    <t>* Not including 27th March where stakes were £20 for one game</t>
  </si>
  <si>
    <t>22nd May</t>
  </si>
  <si>
    <t>Hustler or Hustled</t>
  </si>
  <si>
    <t>Winnings
£</t>
  </si>
  <si>
    <t>Place</t>
  </si>
  <si>
    <t>Prize</t>
  </si>
  <si>
    <t>Plc</t>
  </si>
  <si>
    <t>To Pay</t>
  </si>
  <si>
    <t>Game 2b</t>
  </si>
  <si>
    <t>Game x</t>
  </si>
  <si>
    <t>5th June 2020</t>
  </si>
  <si>
    <t>29th May</t>
  </si>
  <si>
    <t>Most Prize Money in one Night</t>
  </si>
  <si>
    <t>5th June</t>
  </si>
  <si>
    <t>June 5th Results</t>
  </si>
  <si>
    <t>June 12th Results</t>
  </si>
  <si>
    <t>Amalthea Trophy Pro Rata Splata</t>
  </si>
  <si>
    <t>Damien</t>
  </si>
  <si>
    <t>GAME 2A</t>
  </si>
  <si>
    <t>GAME 2B</t>
  </si>
  <si>
    <t>GAME 3</t>
  </si>
  <si>
    <t>GAME 4</t>
  </si>
  <si>
    <t>GAME5</t>
  </si>
  <si>
    <t>12th June 2020</t>
  </si>
  <si>
    <t>Ratio</t>
  </si>
  <si>
    <t>June 19th Results</t>
  </si>
  <si>
    <t>GAME 2</t>
  </si>
  <si>
    <t xml:space="preserve">Total Paid In </t>
  </si>
  <si>
    <t>19th June 2020</t>
  </si>
  <si>
    <t>June 26th Results</t>
  </si>
  <si>
    <t>r</t>
  </si>
  <si>
    <t>26th June 2020</t>
  </si>
  <si>
    <t>Oct 23rd Results</t>
  </si>
  <si>
    <t xml:space="preserve">1st </t>
  </si>
  <si>
    <t>Oct 16th Results</t>
  </si>
  <si>
    <t>23rd Oct 2020</t>
  </si>
  <si>
    <t>12th June - 16th Oct</t>
  </si>
  <si>
    <t>23rd Oct -</t>
  </si>
  <si>
    <t>Oct 30th Results</t>
  </si>
  <si>
    <t>30th Oct 2020</t>
  </si>
  <si>
    <t>Nov 13th Results</t>
  </si>
  <si>
    <t>Nov 6th Results</t>
  </si>
  <si>
    <t>6th Nov 2020</t>
  </si>
  <si>
    <t>13th Nov 2020</t>
  </si>
  <si>
    <t>Nov 20th Results</t>
  </si>
  <si>
    <t>Nov 27th Results</t>
  </si>
  <si>
    <t>Dec 4th Results</t>
  </si>
  <si>
    <t>Aidan Doherty</t>
  </si>
  <si>
    <t>Jan 8th 21</t>
  </si>
  <si>
    <t>15th Jan 2021</t>
  </si>
  <si>
    <t>15th</t>
  </si>
  <si>
    <t>Jan 15th 21</t>
  </si>
  <si>
    <t>4th Dec 2020</t>
  </si>
  <si>
    <t>8th Jan 2021</t>
  </si>
  <si>
    <t>Jan 22nd 21</t>
  </si>
  <si>
    <t>22nd Jan 2021</t>
  </si>
  <si>
    <t>Jan 29th 21</t>
  </si>
  <si>
    <t>29th Jan 2021</t>
  </si>
  <si>
    <t>Feb 5th 21</t>
  </si>
  <si>
    <t>5th Feb 2021</t>
  </si>
  <si>
    <t>Game 1a</t>
  </si>
  <si>
    <t>Game 1b</t>
  </si>
  <si>
    <t>Feb 12th 21</t>
  </si>
  <si>
    <t>12th Feb 2021</t>
  </si>
  <si>
    <t>Feb 19th 21</t>
  </si>
  <si>
    <t>19th Feb 2021</t>
  </si>
  <si>
    <t>26th Feb 2021</t>
  </si>
  <si>
    <t>Feb 26th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</si>
</sst>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 mmmm\ yyyy"/>
    <numFmt numFmtId="165" formatCode="&quot;£&quot;#,##0.00"/>
    <numFmt numFmtId="166" formatCode="&quot;£&quot;#,##0"/>
    <numFmt numFmtId="167" formatCode="[$-809]dd\ mmmm\ yyyy;@"/>
    <numFmt numFmtId="168" formatCode="[$-F800]dddd\,\ mmmm\ dd\,\ yyyy"/>
  </numFmts>
  <fonts count="46" x14ac:knownFonts="1">
    <font>
      <sz val="10"/>
      <color rgb="FF000000"/>
      <name val="Arial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3"/>
      <color theme="3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6"/>
      <color theme="0"/>
      <name val="Arial"/>
      <family val="2"/>
      <scheme val="minor"/>
    </font>
    <font>
      <sz val="16"/>
      <color rgb="FF000000"/>
      <name val="Arial"/>
      <family val="2"/>
    </font>
    <font>
      <b/>
      <sz val="16"/>
      <color theme="1"/>
      <name val="Arial"/>
      <family val="2"/>
      <scheme val="minor"/>
    </font>
    <font>
      <b/>
      <sz val="16"/>
      <color theme="4" tint="0.79998168889431442"/>
      <name val="Arial"/>
      <family val="2"/>
      <scheme val="minor"/>
    </font>
    <font>
      <b/>
      <sz val="16"/>
      <color theme="6"/>
      <name val="Arial"/>
      <family val="2"/>
      <scheme val="minor"/>
    </font>
    <font>
      <b/>
      <sz val="16"/>
      <color theme="4"/>
      <name val="Arial"/>
      <family val="2"/>
      <scheme val="minor"/>
    </font>
    <font>
      <b/>
      <sz val="16"/>
      <color rgb="FF00B050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10"/>
      <color theme="0"/>
      <name val="Arial"/>
      <family val="2"/>
    </font>
    <font>
      <b/>
      <sz val="16"/>
      <color rgb="FF000000"/>
      <name val="Arial"/>
      <family val="2"/>
    </font>
    <font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9"/>
      <color theme="0"/>
      <name val="Arial Narrow"/>
      <family val="2"/>
    </font>
    <font>
      <b/>
      <sz val="9"/>
      <color theme="0"/>
      <name val="Yu Gothic UI"/>
      <family val="2"/>
    </font>
    <font>
      <b/>
      <sz val="14"/>
      <color theme="9" tint="-0.499984740745262"/>
      <name val="Gill Sans Nova"/>
      <family val="2"/>
    </font>
    <font>
      <sz val="10"/>
      <color rgb="FF000000"/>
      <name val="Arial Nova Light"/>
      <family val="2"/>
    </font>
    <font>
      <b/>
      <sz val="18"/>
      <color theme="0"/>
      <name val="Arial Nova Light"/>
      <family val="2"/>
    </font>
    <font>
      <b/>
      <sz val="18"/>
      <color rgb="FFFFC000"/>
      <name val="Arial Nova Light"/>
      <family val="2"/>
    </font>
    <font>
      <b/>
      <sz val="9"/>
      <color theme="0"/>
      <name val="Arial Nova Light"/>
      <family val="2"/>
    </font>
    <font>
      <b/>
      <sz val="12"/>
      <color theme="0"/>
      <name val="Arial Nova Light"/>
      <family val="2"/>
    </font>
    <font>
      <b/>
      <sz val="14"/>
      <color theme="9" tint="-0.499984740745262"/>
      <name val="Arial Nova Light"/>
      <family val="2"/>
    </font>
    <font>
      <b/>
      <sz val="14"/>
      <color theme="0"/>
      <name val="Arial Nova Light"/>
      <family val="2"/>
    </font>
    <font>
      <b/>
      <u/>
      <sz val="16"/>
      <color theme="0"/>
      <name val="Arial Nova Light"/>
      <family val="2"/>
    </font>
    <font>
      <b/>
      <sz val="14"/>
      <color rgb="FFFFC000"/>
      <name val="Arial Nova Light"/>
      <family val="2"/>
    </font>
    <font>
      <b/>
      <sz val="14"/>
      <color rgb="FF46405E"/>
      <name val="Arial Nova Light"/>
      <family val="2"/>
    </font>
    <font>
      <b/>
      <u/>
      <sz val="12"/>
      <color theme="0"/>
      <name val="Arial Nova Light"/>
      <family val="2"/>
    </font>
    <font>
      <b/>
      <sz val="16"/>
      <color theme="0"/>
      <name val="Arial Nova Light"/>
      <family val="2"/>
    </font>
    <font>
      <b/>
      <sz val="12"/>
      <color rgb="FFFF338A"/>
      <name val="Arial"/>
      <family val="2"/>
    </font>
    <font>
      <b/>
      <sz val="14"/>
      <color rgb="FFFF338A"/>
      <name val="Arial"/>
      <family val="2"/>
    </font>
    <font>
      <u/>
      <sz val="10"/>
      <color rgb="FF000000"/>
      <name val="Arial"/>
      <family val="2"/>
    </font>
    <font>
      <b/>
      <u/>
      <sz val="16"/>
      <color rgb="FFFF0000"/>
      <name val="Arial Nova Light"/>
      <family val="2"/>
    </font>
    <font>
      <b/>
      <u/>
      <sz val="16"/>
      <color rgb="FF46405E"/>
      <name val="Arial Nova Light"/>
      <family val="2"/>
    </font>
    <font>
      <b/>
      <sz val="16"/>
      <color rgb="FF46405E"/>
      <name val="Arial Nova Light"/>
      <family val="2"/>
    </font>
    <font>
      <b/>
      <sz val="10"/>
      <color theme="0"/>
      <name val="Arial"/>
      <family val="2"/>
      <scheme val="minor"/>
    </font>
    <font>
      <u/>
      <sz val="10"/>
      <color theme="10"/>
      <name val="Arial"/>
    </font>
    <font>
      <sz val="14"/>
      <color theme="9" tint="-0.499984740745262"/>
      <name val="Arial Nova Light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46405E"/>
        <bgColor indexed="64"/>
      </patternFill>
    </fill>
    <fill>
      <patternFill patternType="solid">
        <fgColor rgb="FFFF338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6172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4"/>
      </bottom>
      <diagonal/>
    </border>
    <border>
      <left/>
      <right/>
      <top style="thin">
        <color theme="9"/>
      </top>
      <bottom style="thin">
        <color theme="4"/>
      </bottom>
      <diagonal/>
    </border>
    <border>
      <left/>
      <right style="thin">
        <color theme="9"/>
      </right>
      <top/>
      <bottom/>
      <diagonal/>
    </border>
  </borders>
  <cellStyleXfs count="5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1" fillId="2" borderId="0" applyNumberFormat="0" applyBorder="0" applyAlignment="0" applyProtection="0"/>
    <xf numFmtId="0" fontId="44" fillId="0" borderId="0" applyNumberFormat="0" applyFill="0" applyBorder="0" applyAlignment="0" applyProtection="0"/>
  </cellStyleXfs>
  <cellXfs count="188">
    <xf numFmtId="0" fontId="0" fillId="0" borderId="0" xfId="0" applyFont="1" applyAlignment="1"/>
    <xf numFmtId="0" fontId="2" fillId="0" borderId="0" xfId="0" applyFont="1" applyAlignment="1"/>
    <xf numFmtId="164" fontId="3" fillId="0" borderId="0" xfId="0" applyNumberFormat="1" applyFont="1" applyAlignment="1"/>
    <xf numFmtId="164" fontId="2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2" fillId="0" borderId="3" xfId="0" applyFont="1" applyBorder="1" applyAlignment="1"/>
    <xf numFmtId="0" fontId="0" fillId="0" borderId="3" xfId="0" applyFont="1" applyBorder="1" applyAlignment="1"/>
    <xf numFmtId="0" fontId="6" fillId="0" borderId="0" xfId="0" applyFont="1" applyAlignment="1"/>
    <xf numFmtId="0" fontId="8" fillId="0" borderId="0" xfId="0" applyFont="1" applyAlignment="1"/>
    <xf numFmtId="0" fontId="6" fillId="0" borderId="0" xfId="0" applyFont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0" fontId="0" fillId="6" borderId="4" xfId="0" applyFont="1" applyFill="1" applyBorder="1" applyAlignment="1"/>
    <xf numFmtId="0" fontId="2" fillId="6" borderId="4" xfId="0" applyFont="1" applyFill="1" applyBorder="1" applyAlignment="1"/>
    <xf numFmtId="0" fontId="2" fillId="7" borderId="4" xfId="0" applyFont="1" applyFill="1" applyBorder="1" applyAlignment="1"/>
    <xf numFmtId="0" fontId="0" fillId="7" borderId="4" xfId="0" applyFont="1" applyFill="1" applyBorder="1" applyAlignment="1"/>
    <xf numFmtId="0" fontId="6" fillId="7" borderId="4" xfId="0" applyFont="1" applyFill="1" applyBorder="1" applyAlignment="1"/>
    <xf numFmtId="0" fontId="6" fillId="6" borderId="4" xfId="0" applyFont="1" applyFill="1" applyBorder="1" applyAlignment="1"/>
    <xf numFmtId="0" fontId="2" fillId="0" borderId="0" xfId="0" applyFont="1" applyBorder="1" applyAlignment="1"/>
    <xf numFmtId="0" fontId="0" fillId="0" borderId="0" xfId="0" applyFont="1" applyBorder="1" applyAlignment="1"/>
    <xf numFmtId="0" fontId="2" fillId="0" borderId="7" xfId="0" applyFont="1" applyBorder="1" applyAlignment="1"/>
    <xf numFmtId="0" fontId="0" fillId="0" borderId="7" xfId="0" applyFont="1" applyBorder="1" applyAlignment="1"/>
    <xf numFmtId="0" fontId="10" fillId="3" borderId="0" xfId="0" applyFont="1" applyFill="1" applyBorder="1"/>
    <xf numFmtId="0" fontId="11" fillId="4" borderId="0" xfId="3" applyFont="1" applyFill="1" applyBorder="1" applyAlignment="1">
      <alignment horizontal="left"/>
    </xf>
    <xf numFmtId="0" fontId="11" fillId="3" borderId="2" xfId="2" applyFont="1" applyFill="1"/>
    <xf numFmtId="0" fontId="12" fillId="5" borderId="2" xfId="2" applyFont="1" applyFill="1" applyAlignment="1"/>
    <xf numFmtId="0" fontId="13" fillId="5" borderId="2" xfId="2" applyFont="1" applyFill="1" applyAlignment="1">
      <alignment horizontal="center"/>
    </xf>
    <xf numFmtId="0" fontId="14" fillId="3" borderId="2" xfId="2" applyFont="1" applyFill="1" applyAlignment="1">
      <alignment horizontal="center"/>
    </xf>
    <xf numFmtId="0" fontId="15" fillId="3" borderId="2" xfId="2" applyFont="1" applyFill="1" applyAlignment="1">
      <alignment horizontal="center"/>
    </xf>
    <xf numFmtId="0" fontId="16" fillId="3" borderId="2" xfId="2" applyFont="1" applyFill="1" applyAlignment="1">
      <alignment horizontal="center"/>
    </xf>
    <xf numFmtId="0" fontId="11" fillId="4" borderId="0" xfId="3" applyFont="1" applyFill="1" applyBorder="1" applyAlignment="1">
      <alignment horizontal="left" wrapText="1"/>
    </xf>
    <xf numFmtId="0" fontId="0" fillId="0" borderId="0" xfId="0" applyFont="1" applyAlignment="1">
      <alignment horizontal="center"/>
    </xf>
    <xf numFmtId="0" fontId="17" fillId="8" borderId="8" xfId="0" applyFont="1" applyFill="1" applyBorder="1" applyAlignment="1">
      <alignment horizontal="center"/>
    </xf>
    <xf numFmtId="0" fontId="18" fillId="0" borderId="0" xfId="0" applyFont="1" applyAlignment="1"/>
    <xf numFmtId="0" fontId="0" fillId="9" borderId="0" xfId="0" applyFont="1" applyFill="1" applyAlignment="1"/>
    <xf numFmtId="0" fontId="11" fillId="3" borderId="2" xfId="2" applyFont="1" applyFill="1" applyBorder="1"/>
    <xf numFmtId="0" fontId="0" fillId="0" borderId="0" xfId="0" applyAlignment="1">
      <alignment horizontal="left"/>
    </xf>
    <xf numFmtId="0" fontId="0" fillId="0" borderId="0" xfId="0"/>
    <xf numFmtId="0" fontId="0" fillId="10" borderId="0" xfId="0" applyFont="1" applyFill="1" applyAlignment="1"/>
    <xf numFmtId="0" fontId="20" fillId="0" borderId="0" xfId="0" applyFont="1" applyAlignment="1"/>
    <xf numFmtId="0" fontId="2" fillId="10" borderId="0" xfId="0" applyFont="1" applyFill="1" applyAlignment="1"/>
    <xf numFmtId="0" fontId="3" fillId="10" borderId="0" xfId="0" applyFont="1" applyFill="1" applyAlignment="1"/>
    <xf numFmtId="0" fontId="21" fillId="10" borderId="0" xfId="0" applyFont="1" applyFill="1" applyAlignment="1"/>
    <xf numFmtId="0" fontId="22" fillId="11" borderId="0" xfId="0" applyFont="1" applyFill="1" applyAlignment="1">
      <alignment horizontal="center"/>
    </xf>
    <xf numFmtId="0" fontId="0" fillId="3" borderId="0" xfId="0" applyFont="1" applyFill="1" applyAlignment="1"/>
    <xf numFmtId="0" fontId="25" fillId="0" borderId="0" xfId="0" applyFont="1" applyAlignment="1"/>
    <xf numFmtId="0" fontId="27" fillId="3" borderId="0" xfId="0" applyFont="1" applyFill="1" applyAlignment="1">
      <alignment horizontal="center" vertical="center"/>
    </xf>
    <xf numFmtId="0" fontId="28" fillId="11" borderId="0" xfId="0" applyFont="1" applyFill="1" applyAlignment="1">
      <alignment horizontal="center"/>
    </xf>
    <xf numFmtId="0" fontId="24" fillId="13" borderId="0" xfId="0" applyFont="1" applyFill="1" applyAlignment="1">
      <alignment horizontal="center"/>
    </xf>
    <xf numFmtId="165" fontId="24" fillId="13" borderId="0" xfId="0" applyNumberFormat="1" applyFont="1" applyFill="1" applyAlignment="1">
      <alignment horizontal="center"/>
    </xf>
    <xf numFmtId="0" fontId="31" fillId="11" borderId="0" xfId="0" applyFont="1" applyFill="1" applyAlignment="1">
      <alignment horizontal="center" vertical="center"/>
    </xf>
    <xf numFmtId="0" fontId="31" fillId="11" borderId="0" xfId="0" applyFont="1" applyFill="1" applyBorder="1" applyAlignment="1">
      <alignment horizontal="center" vertical="center"/>
    </xf>
    <xf numFmtId="0" fontId="31" fillId="12" borderId="0" xfId="0" applyFont="1" applyFill="1" applyBorder="1" applyAlignment="1">
      <alignment horizontal="center" vertical="center"/>
    </xf>
    <xf numFmtId="0" fontId="32" fillId="11" borderId="0" xfId="0" applyFont="1" applyFill="1" applyBorder="1" applyAlignment="1">
      <alignment horizontal="center" vertical="center"/>
    </xf>
    <xf numFmtId="165" fontId="30" fillId="13" borderId="0" xfId="0" applyNumberFormat="1" applyFont="1" applyFill="1" applyBorder="1" applyAlignment="1">
      <alignment horizontal="center" vertical="center"/>
    </xf>
    <xf numFmtId="3" fontId="30" fillId="13" borderId="0" xfId="0" applyNumberFormat="1" applyFont="1" applyFill="1" applyBorder="1" applyAlignment="1">
      <alignment horizontal="center" vertical="center"/>
    </xf>
    <xf numFmtId="165" fontId="30" fillId="12" borderId="0" xfId="0" applyNumberFormat="1" applyFont="1" applyFill="1" applyBorder="1" applyAlignment="1">
      <alignment horizontal="center" vertical="center"/>
    </xf>
    <xf numFmtId="165" fontId="31" fillId="11" borderId="0" xfId="0" applyNumberFormat="1" applyFont="1" applyFill="1" applyBorder="1" applyAlignment="1">
      <alignment horizontal="center" vertical="center"/>
    </xf>
    <xf numFmtId="0" fontId="33" fillId="11" borderId="0" xfId="0" applyFont="1" applyFill="1" applyAlignment="1">
      <alignment horizontal="center" vertical="center"/>
    </xf>
    <xf numFmtId="0" fontId="33" fillId="11" borderId="0" xfId="0" applyFont="1" applyFill="1" applyAlignment="1">
      <alignment horizontal="center" vertical="center" wrapText="1"/>
    </xf>
    <xf numFmtId="0" fontId="26" fillId="3" borderId="0" xfId="0" applyFont="1" applyFill="1" applyBorder="1" applyAlignment="1">
      <alignment horizontal="center" vertical="center"/>
    </xf>
    <xf numFmtId="0" fontId="29" fillId="3" borderId="0" xfId="0" applyFont="1" applyFill="1" applyBorder="1" applyAlignment="1">
      <alignment horizontal="center" vertical="center"/>
    </xf>
    <xf numFmtId="0" fontId="30" fillId="12" borderId="0" xfId="0" applyFont="1" applyFill="1" applyBorder="1" applyAlignment="1">
      <alignment horizontal="center"/>
    </xf>
    <xf numFmtId="0" fontId="34" fillId="12" borderId="0" xfId="0" applyFont="1" applyFill="1" applyBorder="1" applyAlignment="1">
      <alignment horizontal="center"/>
    </xf>
    <xf numFmtId="166" fontId="34" fillId="12" borderId="0" xfId="0" applyNumberFormat="1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 vertical="center"/>
    </xf>
    <xf numFmtId="0" fontId="2" fillId="7" borderId="6" xfId="0" applyFont="1" applyFill="1" applyBorder="1" applyAlignment="1"/>
    <xf numFmtId="0" fontId="2" fillId="6" borderId="6" xfId="0" applyFont="1" applyFill="1" applyBorder="1" applyAlignment="1"/>
    <xf numFmtId="0" fontId="32" fillId="3" borderId="0" xfId="0" applyFont="1" applyFill="1" applyBorder="1" applyAlignment="1">
      <alignment horizontal="center" vertical="center"/>
    </xf>
    <xf numFmtId="0" fontId="35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/>
    <xf numFmtId="0" fontId="0" fillId="3" borderId="0" xfId="0" applyFont="1" applyFill="1" applyBorder="1" applyAlignment="1"/>
    <xf numFmtId="0" fontId="32" fillId="11" borderId="0" xfId="0" applyFont="1" applyFill="1" applyBorder="1" applyAlignment="1">
      <alignment horizontal="center" vertical="center"/>
    </xf>
    <xf numFmtId="0" fontId="29" fillId="14" borderId="0" xfId="0" applyFont="1" applyFill="1" applyBorder="1" applyAlignment="1">
      <alignment horizontal="center" vertical="center"/>
    </xf>
    <xf numFmtId="0" fontId="6" fillId="15" borderId="0" xfId="0" applyFont="1" applyFill="1" applyBorder="1" applyAlignment="1">
      <alignment horizontal="center"/>
    </xf>
    <xf numFmtId="0" fontId="2" fillId="15" borderId="0" xfId="0" applyFont="1" applyFill="1" applyBorder="1" applyAlignment="1">
      <alignment horizontal="center"/>
    </xf>
    <xf numFmtId="0" fontId="0" fillId="15" borderId="0" xfId="0" applyFont="1" applyFill="1" applyBorder="1" applyAlignment="1"/>
    <xf numFmtId="0" fontId="2" fillId="15" borderId="0" xfId="0" applyFont="1" applyFill="1" applyBorder="1" applyAlignment="1"/>
    <xf numFmtId="0" fontId="37" fillId="11" borderId="0" xfId="0" applyFont="1" applyFill="1" applyAlignment="1">
      <alignment horizontal="center"/>
    </xf>
    <xf numFmtId="0" fontId="34" fillId="12" borderId="0" xfId="0" applyFont="1" applyFill="1" applyBorder="1" applyAlignment="1"/>
    <xf numFmtId="165" fontId="30" fillId="13" borderId="0" xfId="0" applyNumberFormat="1" applyFont="1" applyFill="1" applyBorder="1" applyAlignment="1">
      <alignment horizontal="center" vertical="center"/>
    </xf>
    <xf numFmtId="0" fontId="31" fillId="11" borderId="0" xfId="0" applyFont="1" applyFill="1" applyBorder="1" applyAlignment="1">
      <alignment vertical="center"/>
    </xf>
    <xf numFmtId="166" fontId="31" fillId="11" borderId="0" xfId="0" applyNumberFormat="1" applyFont="1" applyFill="1" applyBorder="1" applyAlignment="1">
      <alignment vertical="center"/>
    </xf>
    <xf numFmtId="0" fontId="38" fillId="11" borderId="0" xfId="0" applyFont="1" applyFill="1" applyAlignment="1">
      <alignment horizontal="center"/>
    </xf>
    <xf numFmtId="0" fontId="38" fillId="11" borderId="0" xfId="0" applyFont="1" applyFill="1" applyAlignment="1">
      <alignment horizontal="center"/>
    </xf>
    <xf numFmtId="166" fontId="34" fillId="12" borderId="0" xfId="0" applyNumberFormat="1" applyFont="1" applyFill="1" applyBorder="1" applyAlignment="1"/>
    <xf numFmtId="0" fontId="39" fillId="3" borderId="0" xfId="0" applyFont="1" applyFill="1" applyBorder="1" applyAlignment="1"/>
    <xf numFmtId="166" fontId="34" fillId="11" borderId="0" xfId="0" applyNumberFormat="1" applyFont="1" applyFill="1" applyBorder="1" applyAlignment="1">
      <alignment vertical="center"/>
    </xf>
    <xf numFmtId="165" fontId="30" fillId="13" borderId="0" xfId="0" applyNumberFormat="1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0" fontId="32" fillId="11" borderId="0" xfId="0" applyFont="1" applyFill="1" applyBorder="1" applyAlignment="1">
      <alignment horizontal="center" vertical="center"/>
    </xf>
    <xf numFmtId="0" fontId="17" fillId="8" borderId="8" xfId="0" applyFont="1" applyFill="1" applyBorder="1" applyAlignment="1">
      <alignment horizontal="center" wrapText="1"/>
    </xf>
    <xf numFmtId="0" fontId="0" fillId="0" borderId="0" xfId="0" applyFont="1" applyAlignment="1">
      <alignment horizontal="center" wrapText="1"/>
    </xf>
    <xf numFmtId="15" fontId="0" fillId="0" borderId="0" xfId="0" applyNumberFormat="1" applyFont="1" applyAlignment="1"/>
    <xf numFmtId="0" fontId="30" fillId="16" borderId="0" xfId="0" applyFont="1" applyFill="1" applyBorder="1" applyAlignment="1">
      <alignment horizontal="center"/>
    </xf>
    <xf numFmtId="0" fontId="34" fillId="16" borderId="0" xfId="0" applyFont="1" applyFill="1" applyBorder="1" applyAlignment="1">
      <alignment horizontal="center"/>
    </xf>
    <xf numFmtId="166" fontId="34" fillId="16" borderId="0" xfId="0" applyNumberFormat="1" applyFont="1" applyFill="1" applyBorder="1" applyAlignment="1">
      <alignment horizontal="center"/>
    </xf>
    <xf numFmtId="10" fontId="34" fillId="16" borderId="0" xfId="0" applyNumberFormat="1" applyFont="1" applyFill="1" applyBorder="1" applyAlignment="1">
      <alignment horizontal="center"/>
    </xf>
    <xf numFmtId="0" fontId="40" fillId="3" borderId="0" xfId="0" applyFont="1" applyFill="1" applyBorder="1" applyAlignment="1">
      <alignment horizontal="center" vertical="center"/>
    </xf>
    <xf numFmtId="0" fontId="41" fillId="3" borderId="0" xfId="0" applyFont="1" applyFill="1" applyBorder="1" applyAlignment="1">
      <alignment horizontal="center" vertical="center"/>
    </xf>
    <xf numFmtId="0" fontId="42" fillId="3" borderId="0" xfId="0" applyFont="1" applyFill="1" applyBorder="1" applyAlignment="1">
      <alignment horizontal="center" vertical="center"/>
    </xf>
    <xf numFmtId="167" fontId="2" fillId="0" borderId="0" xfId="0" applyNumberFormat="1" applyFont="1" applyAlignment="1"/>
    <xf numFmtId="0" fontId="23" fillId="11" borderId="0" xfId="0" applyFont="1" applyFill="1" applyBorder="1" applyAlignment="1">
      <alignment horizontal="center"/>
    </xf>
    <xf numFmtId="0" fontId="30" fillId="13" borderId="0" xfId="0" applyFont="1" applyFill="1" applyAlignment="1">
      <alignment horizontal="center"/>
    </xf>
    <xf numFmtId="0" fontId="27" fillId="11" borderId="0" xfId="0" applyFont="1" applyFill="1" applyAlignment="1">
      <alignment horizontal="center" vertical="center" wrapText="1"/>
    </xf>
    <xf numFmtId="0" fontId="30" fillId="13" borderId="0" xfId="0" applyFont="1" applyFill="1" applyAlignment="1">
      <alignment horizontal="center" vertical="center"/>
    </xf>
    <xf numFmtId="0" fontId="32" fillId="11" borderId="0" xfId="0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165" fontId="30" fillId="13" borderId="0" xfId="0" applyNumberFormat="1" applyFont="1" applyFill="1" applyBorder="1" applyAlignment="1">
      <alignment horizontal="center" vertical="center"/>
    </xf>
    <xf numFmtId="165" fontId="30" fillId="13" borderId="0" xfId="0" applyNumberFormat="1" applyFont="1" applyFill="1" applyBorder="1" applyAlignment="1">
      <alignment horizontal="center" vertical="center"/>
    </xf>
    <xf numFmtId="0" fontId="32" fillId="11" borderId="0" xfId="0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165" fontId="30" fillId="13" borderId="0" xfId="0" applyNumberFormat="1" applyFont="1" applyFill="1" applyBorder="1" applyAlignment="1">
      <alignment horizontal="center" vertical="center"/>
    </xf>
    <xf numFmtId="0" fontId="32" fillId="11" borderId="0" xfId="0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0" fontId="0" fillId="17" borderId="0" xfId="0" applyFont="1" applyFill="1" applyAlignment="1"/>
    <xf numFmtId="0" fontId="8" fillId="17" borderId="0" xfId="0" applyFont="1" applyFill="1" applyAlignment="1"/>
    <xf numFmtId="165" fontId="30" fillId="13" borderId="0" xfId="0" applyNumberFormat="1" applyFont="1" applyFill="1" applyBorder="1" applyAlignment="1">
      <alignment horizontal="center" vertical="center"/>
    </xf>
    <xf numFmtId="0" fontId="32" fillId="11" borderId="0" xfId="0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165" fontId="30" fillId="13" borderId="0" xfId="0" applyNumberFormat="1" applyFont="1" applyFill="1" applyBorder="1" applyAlignment="1">
      <alignment horizontal="center" vertical="center"/>
    </xf>
    <xf numFmtId="0" fontId="32" fillId="11" borderId="0" xfId="0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165" fontId="30" fillId="13" borderId="0" xfId="0" applyNumberFormat="1" applyFont="1" applyFill="1" applyBorder="1" applyAlignment="1">
      <alignment horizontal="center" vertical="center"/>
    </xf>
    <xf numFmtId="0" fontId="32" fillId="11" borderId="0" xfId="0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0" fontId="44" fillId="0" borderId="0" xfId="4" applyAlignment="1"/>
    <xf numFmtId="165" fontId="30" fillId="13" borderId="0" xfId="0" applyNumberFormat="1" applyFont="1" applyFill="1" applyBorder="1" applyAlignment="1">
      <alignment horizontal="center" vertical="center"/>
    </xf>
    <xf numFmtId="0" fontId="32" fillId="11" borderId="0" xfId="0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165" fontId="30" fillId="13" borderId="0" xfId="0" applyNumberFormat="1" applyFont="1" applyFill="1" applyBorder="1" applyAlignment="1">
      <alignment horizontal="center" vertical="center"/>
    </xf>
    <xf numFmtId="165" fontId="30" fillId="13" borderId="0" xfId="0" applyNumberFormat="1" applyFont="1" applyFill="1" applyBorder="1" applyAlignment="1">
      <alignment horizontal="center" vertical="center"/>
    </xf>
    <xf numFmtId="0" fontId="32" fillId="11" borderId="0" xfId="0" applyFont="1" applyFill="1" applyBorder="1" applyAlignment="1">
      <alignment horizontal="center" vertical="center"/>
    </xf>
    <xf numFmtId="165" fontId="30" fillId="13" borderId="0" xfId="0" applyNumberFormat="1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0" fontId="32" fillId="11" borderId="0" xfId="0" applyFont="1" applyFill="1" applyBorder="1" applyAlignment="1">
      <alignment horizontal="center" vertical="center"/>
    </xf>
    <xf numFmtId="165" fontId="30" fillId="13" borderId="0" xfId="0" applyNumberFormat="1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0" fontId="0" fillId="0" borderId="0" xfId="0" applyNumberFormat="1"/>
    <xf numFmtId="0" fontId="0" fillId="0" borderId="0" xfId="0" applyNumberFormat="1" applyFont="1" applyAlignment="1"/>
    <xf numFmtId="0" fontId="32" fillId="11" borderId="0" xfId="0" applyFont="1" applyFill="1" applyBorder="1" applyAlignment="1">
      <alignment horizontal="center" vertical="center"/>
    </xf>
    <xf numFmtId="165" fontId="30" fillId="13" borderId="0" xfId="0" applyNumberFormat="1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15" fontId="2" fillId="0" borderId="0" xfId="0" applyNumberFormat="1" applyFont="1" applyAlignment="1"/>
    <xf numFmtId="0" fontId="32" fillId="11" borderId="0" xfId="0" applyFont="1" applyFill="1" applyBorder="1" applyAlignment="1">
      <alignment horizontal="center" vertical="center"/>
    </xf>
    <xf numFmtId="165" fontId="30" fillId="13" borderId="0" xfId="0" applyNumberFormat="1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168" fontId="30" fillId="13" borderId="0" xfId="0" applyNumberFormat="1" applyFont="1" applyFill="1" applyAlignment="1">
      <alignment horizontal="center" vertical="center"/>
    </xf>
    <xf numFmtId="0" fontId="32" fillId="11" borderId="0" xfId="0" applyFont="1" applyFill="1" applyBorder="1" applyAlignment="1">
      <alignment horizontal="center" vertical="center"/>
    </xf>
    <xf numFmtId="165" fontId="30" fillId="13" borderId="0" xfId="0" applyNumberFormat="1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0" fontId="32" fillId="11" borderId="0" xfId="0" applyFont="1" applyFill="1" applyBorder="1" applyAlignment="1">
      <alignment horizontal="center" vertical="center"/>
    </xf>
    <xf numFmtId="165" fontId="30" fillId="13" borderId="0" xfId="0" applyNumberFormat="1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0" fontId="32" fillId="11" borderId="0" xfId="0" applyFont="1" applyFill="1" applyBorder="1" applyAlignment="1">
      <alignment horizontal="center" vertical="center"/>
    </xf>
    <xf numFmtId="165" fontId="30" fillId="13" borderId="0" xfId="0" applyNumberFormat="1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0" fontId="32" fillId="11" borderId="0" xfId="0" applyFont="1" applyFill="1" applyBorder="1" applyAlignment="1">
      <alignment horizontal="center" vertical="center"/>
    </xf>
    <xf numFmtId="165" fontId="30" fillId="13" borderId="0" xfId="0" applyNumberFormat="1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0" fontId="27" fillId="11" borderId="0" xfId="0" applyFont="1" applyFill="1" applyAlignment="1">
      <alignment horizontal="center" vertical="center" wrapText="1"/>
    </xf>
    <xf numFmtId="0" fontId="43" fillId="11" borderId="0" xfId="0" applyFont="1" applyFill="1" applyBorder="1" applyAlignment="1">
      <alignment horizontal="left"/>
    </xf>
    <xf numFmtId="0" fontId="27" fillId="11" borderId="0" xfId="0" applyFont="1" applyFill="1" applyAlignment="1">
      <alignment horizontal="center" vertical="center"/>
    </xf>
    <xf numFmtId="0" fontId="32" fillId="11" borderId="0" xfId="0" applyFont="1" applyFill="1" applyBorder="1" applyAlignment="1">
      <alignment horizontal="center" vertical="center"/>
    </xf>
    <xf numFmtId="165" fontId="30" fillId="13" borderId="0" xfId="0" applyNumberFormat="1" applyFont="1" applyFill="1" applyBorder="1" applyAlignment="1">
      <alignment horizontal="center" vertical="center"/>
    </xf>
    <xf numFmtId="0" fontId="38" fillId="11" borderId="0" xfId="0" applyFont="1" applyFill="1" applyAlignment="1">
      <alignment horizontal="center"/>
    </xf>
    <xf numFmtId="0" fontId="36" fillId="14" borderId="0" xfId="0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9" fillId="5" borderId="0" xfId="1" applyFont="1" applyFill="1" applyBorder="1" applyAlignment="1">
      <alignment horizontal="center"/>
    </xf>
    <xf numFmtId="0" fontId="17" fillId="8" borderId="9" xfId="0" applyFont="1" applyFill="1" applyBorder="1" applyAlignment="1">
      <alignment horizontal="center"/>
    </xf>
    <xf numFmtId="0" fontId="17" fillId="8" borderId="10" xfId="0" applyFont="1" applyFill="1" applyBorder="1" applyAlignment="1">
      <alignment horizontal="center"/>
    </xf>
    <xf numFmtId="0" fontId="17" fillId="8" borderId="0" xfId="0" applyFont="1" applyFill="1" applyBorder="1" applyAlignment="1">
      <alignment horizontal="left"/>
    </xf>
    <xf numFmtId="0" fontId="17" fillId="8" borderId="11" xfId="0" applyFont="1" applyFill="1" applyBorder="1" applyAlignment="1">
      <alignment horizontal="left"/>
    </xf>
    <xf numFmtId="0" fontId="17" fillId="8" borderId="9" xfId="0" applyFont="1" applyFill="1" applyBorder="1" applyAlignment="1">
      <alignment horizontal="center" wrapText="1"/>
    </xf>
    <xf numFmtId="0" fontId="17" fillId="8" borderId="10" xfId="0" applyFont="1" applyFill="1" applyBorder="1" applyAlignment="1">
      <alignment horizontal="center" wrapText="1"/>
    </xf>
    <xf numFmtId="165" fontId="45" fillId="13" borderId="0" xfId="0" applyNumberFormat="1" applyFont="1" applyFill="1" applyBorder="1" applyAlignment="1">
      <alignment horizontal="center" vertical="center"/>
    </xf>
  </cellXfs>
  <cellStyles count="5">
    <cellStyle name="20% - Accent1" xfId="3" builtinId="30"/>
    <cellStyle name="Heading 2" xfId="1" builtinId="17"/>
    <cellStyle name="Hyperlink" xfId="4" builtinId="8"/>
    <cellStyle name="Normal" xfId="0" builtinId="0"/>
    <cellStyle name="Total" xfId="2" builtinId="25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numFmt numFmtId="166" formatCode="&quot;£&quot;#,##0"/>
      <fill>
        <patternFill patternType="solid">
          <fgColor indexed="64"/>
          <bgColor rgb="FFFF338A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numFmt numFmtId="166" formatCode="&quot;£&quot;#,##0"/>
      <fill>
        <patternFill patternType="solid">
          <fgColor indexed="64"/>
          <bgColor rgb="FFFF338A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numFmt numFmtId="166" formatCode="&quot;£&quot;#,##0"/>
      <fill>
        <patternFill patternType="solid">
          <fgColor indexed="64"/>
          <bgColor rgb="FFFF338A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fill>
        <patternFill patternType="solid">
          <fgColor indexed="64"/>
          <bgColor rgb="FFFF338A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fill>
        <patternFill patternType="solid">
          <fgColor rgb="FF000000"/>
          <bgColor rgb="FFFF338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C000"/>
        <name val="Arial Nova Light"/>
        <family val="2"/>
        <scheme val="none"/>
      </font>
      <fill>
        <patternFill patternType="solid">
          <fgColor indexed="64"/>
          <bgColor rgb="FF46405E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numFmt numFmtId="166" formatCode="&quot;£&quot;#,##0"/>
      <fill>
        <patternFill patternType="solid">
          <fgColor indexed="64"/>
          <bgColor rgb="FFFF338A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numFmt numFmtId="166" formatCode="&quot;£&quot;#,##0"/>
      <fill>
        <patternFill patternType="solid">
          <fgColor indexed="64"/>
          <bgColor rgb="FFFF338A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numFmt numFmtId="166" formatCode="&quot;£&quot;#,##0"/>
      <fill>
        <patternFill patternType="solid">
          <fgColor indexed="64"/>
          <bgColor rgb="FFFF338A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fill>
        <patternFill patternType="solid">
          <fgColor indexed="64"/>
          <bgColor rgb="FFFF338A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fill>
        <patternFill patternType="solid">
          <fgColor rgb="FF000000"/>
          <bgColor rgb="FFFF338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C000"/>
        <name val="Arial Nova Light"/>
        <family val="2"/>
        <scheme val="none"/>
      </font>
      <fill>
        <patternFill patternType="solid">
          <fgColor indexed="64"/>
          <bgColor rgb="FF46405E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numFmt numFmtId="166" formatCode="&quot;£&quot;#,##0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numFmt numFmtId="166" formatCode="&quot;£&quot;#,##0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numFmt numFmtId="166" formatCode="&quot;£&quot;#,##0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C000"/>
        <name val="Arial Nova Light"/>
        <family val="2"/>
        <scheme val="none"/>
      </font>
      <fill>
        <patternFill patternType="solid">
          <fgColor indexed="64"/>
          <bgColor rgb="FF46405E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numFmt numFmtId="166" formatCode="&quot;£&quot;#,##0"/>
      <fill>
        <patternFill patternType="solid">
          <fgColor indexed="64"/>
          <bgColor rgb="FFFF338A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numFmt numFmtId="166" formatCode="&quot;£&quot;#,##0"/>
      <fill>
        <patternFill patternType="solid">
          <fgColor indexed="64"/>
          <bgColor rgb="FFFF338A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numFmt numFmtId="166" formatCode="&quot;£&quot;#,##0"/>
      <fill>
        <patternFill patternType="solid">
          <fgColor indexed="64"/>
          <bgColor rgb="FFFF338A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fill>
        <patternFill patternType="solid">
          <fgColor indexed="64"/>
          <bgColor rgb="FFFF338A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rgb="FF46405E"/>
        <name val="Arial Nova Light"/>
        <family val="2"/>
        <scheme val="none"/>
      </font>
      <fill>
        <patternFill patternType="solid">
          <fgColor indexed="64"/>
          <bgColor rgb="FFFF338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C000"/>
        <name val="Arial Nova Light"/>
        <family val="2"/>
        <scheme val="none"/>
      </font>
      <fill>
        <patternFill patternType="solid">
          <fgColor indexed="64"/>
          <bgColor rgb="FF46405E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46405E"/>
      <color rgb="FFFF338A"/>
      <color rgb="FFD61726"/>
      <color rgb="FF8CF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61230</xdr:colOff>
      <xdr:row>3</xdr:row>
      <xdr:rowOff>503464</xdr:rowOff>
    </xdr:from>
    <xdr:to>
      <xdr:col>1</xdr:col>
      <xdr:colOff>5398</xdr:colOff>
      <xdr:row>9</xdr:row>
      <xdr:rowOff>408214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3DD425-2602-40E9-BE29-81B527EA7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30" y="1836964"/>
          <a:ext cx="2951347" cy="3415393"/>
        </a:xfrm>
        <a:prstGeom prst="rect">
          <a:avLst/>
        </a:prstGeom>
      </xdr:spPr>
    </xdr:pic>
    <xdr:clientData/>
  </xdr:twoCellAnchor>
  <xdr:twoCellAnchor editAs="oneCell">
    <xdr:from>
      <xdr:col>6</xdr:col>
      <xdr:colOff>415015</xdr:colOff>
      <xdr:row>4</xdr:row>
      <xdr:rowOff>68036</xdr:rowOff>
    </xdr:from>
    <xdr:to>
      <xdr:col>6</xdr:col>
      <xdr:colOff>3149460</xdr:colOff>
      <xdr:row>9</xdr:row>
      <xdr:rowOff>306887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B64B04-99EA-44F0-86CD-2A4627019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72622" y="1986643"/>
          <a:ext cx="2734445" cy="31643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153868</xdr:colOff>
      <xdr:row>312</xdr:row>
      <xdr:rowOff>220541</xdr:rowOff>
    </xdr:from>
    <xdr:to>
      <xdr:col>3</xdr:col>
      <xdr:colOff>277693</xdr:colOff>
      <xdr:row>312</xdr:row>
      <xdr:rowOff>353891</xdr:rowOff>
    </xdr:to>
    <xdr:sp macro="" textlink="">
      <xdr:nvSpPr>
        <xdr:cNvPr id="4" name="Star: 6 Points 3">
          <a:extLst>
            <a:ext uri="{FF2B5EF4-FFF2-40B4-BE49-F238E27FC236}">
              <a16:creationId xmlns:a16="http://schemas.microsoft.com/office/drawing/2014/main" id="{5C0A0CF1-68FA-4C01-B043-17A1848D7910}"/>
            </a:ext>
          </a:extLst>
        </xdr:cNvPr>
        <xdr:cNvSpPr/>
      </xdr:nvSpPr>
      <xdr:spPr>
        <a:xfrm>
          <a:off x="3620968" y="1277816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322</xdr:row>
      <xdr:rowOff>245162</xdr:rowOff>
    </xdr:from>
    <xdr:to>
      <xdr:col>3</xdr:col>
      <xdr:colOff>296742</xdr:colOff>
      <xdr:row>322</xdr:row>
      <xdr:rowOff>335162</xdr:rowOff>
    </xdr:to>
    <xdr:sp macro="" textlink="">
      <xdr:nvSpPr>
        <xdr:cNvPr id="25" name="Arrow: Down 24">
          <a:extLst>
            <a:ext uri="{FF2B5EF4-FFF2-40B4-BE49-F238E27FC236}">
              <a16:creationId xmlns:a16="http://schemas.microsoft.com/office/drawing/2014/main" id="{F58CB68E-B9FD-4B50-854E-C44D29B0C4CB}"/>
            </a:ext>
          </a:extLst>
        </xdr:cNvPr>
        <xdr:cNvSpPr/>
      </xdr:nvSpPr>
      <xdr:spPr>
        <a:xfrm rot="5400000" flipV="1">
          <a:off x="3645940" y="530360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10</xdr:col>
      <xdr:colOff>0</xdr:colOff>
      <xdr:row>314</xdr:row>
      <xdr:rowOff>0</xdr:rowOff>
    </xdr:from>
    <xdr:to>
      <xdr:col>10</xdr:col>
      <xdr:colOff>304800</xdr:colOff>
      <xdr:row>314</xdr:row>
      <xdr:rowOff>307127</xdr:rowOff>
    </xdr:to>
    <xdr:sp macro="" textlink="">
      <xdr:nvSpPr>
        <xdr:cNvPr id="1025" name="AutoShape 1" descr="Kaa | Disney Wiki | Fandom">
          <a:extLst>
            <a:ext uri="{FF2B5EF4-FFF2-40B4-BE49-F238E27FC236}">
              <a16:creationId xmlns:a16="http://schemas.microsoft.com/office/drawing/2014/main" id="{EE105848-C044-4143-9B94-AAE9CCCFA5A2}"/>
            </a:ext>
          </a:extLst>
        </xdr:cNvPr>
        <xdr:cNvSpPr>
          <a:spLocks noChangeAspect="1" noChangeArrowheads="1"/>
        </xdr:cNvSpPr>
      </xdr:nvSpPr>
      <xdr:spPr bwMode="auto">
        <a:xfrm>
          <a:off x="5495925" y="263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318</xdr:row>
      <xdr:rowOff>0</xdr:rowOff>
    </xdr:from>
    <xdr:to>
      <xdr:col>13</xdr:col>
      <xdr:colOff>304800</xdr:colOff>
      <xdr:row>318</xdr:row>
      <xdr:rowOff>307128</xdr:rowOff>
    </xdr:to>
    <xdr:sp macro="" textlink="">
      <xdr:nvSpPr>
        <xdr:cNvPr id="1027" name="AutoShape 3" descr="Kaa | Disney Wiki | Fandom">
          <a:extLst>
            <a:ext uri="{FF2B5EF4-FFF2-40B4-BE49-F238E27FC236}">
              <a16:creationId xmlns:a16="http://schemas.microsoft.com/office/drawing/2014/main" id="{CA2E8487-0865-4D0D-A80F-A8F39CCEE122}"/>
            </a:ext>
          </a:extLst>
        </xdr:cNvPr>
        <xdr:cNvSpPr>
          <a:spLocks noChangeAspect="1" noChangeArrowheads="1"/>
        </xdr:cNvSpPr>
      </xdr:nvSpPr>
      <xdr:spPr bwMode="auto">
        <a:xfrm>
          <a:off x="6105525" y="200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180305</xdr:colOff>
      <xdr:row>319</xdr:row>
      <xdr:rowOff>248667</xdr:rowOff>
    </xdr:from>
    <xdr:to>
      <xdr:col>3</xdr:col>
      <xdr:colOff>270305</xdr:colOff>
      <xdr:row>319</xdr:row>
      <xdr:rowOff>395831</xdr:rowOff>
    </xdr:to>
    <xdr:sp macro="" textlink="">
      <xdr:nvSpPr>
        <xdr:cNvPr id="33" name="Arrow: Down 32">
          <a:extLst>
            <a:ext uri="{FF2B5EF4-FFF2-40B4-BE49-F238E27FC236}">
              <a16:creationId xmlns:a16="http://schemas.microsoft.com/office/drawing/2014/main" id="{7BABC7E1-6C28-4B56-BB93-0DA6AA8DCDE0}"/>
            </a:ext>
          </a:extLst>
        </xdr:cNvPr>
        <xdr:cNvSpPr/>
      </xdr:nvSpPr>
      <xdr:spPr>
        <a:xfrm flipV="1">
          <a:off x="3647405" y="4106292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161255</xdr:colOff>
      <xdr:row>313</xdr:row>
      <xdr:rowOff>196765</xdr:rowOff>
    </xdr:from>
    <xdr:to>
      <xdr:col>3</xdr:col>
      <xdr:colOff>251255</xdr:colOff>
      <xdr:row>313</xdr:row>
      <xdr:rowOff>339640</xdr:rowOff>
    </xdr:to>
    <xdr:sp macro="" textlink="">
      <xdr:nvSpPr>
        <xdr:cNvPr id="20" name="Arrow: Down 19">
          <a:extLst>
            <a:ext uri="{FF2B5EF4-FFF2-40B4-BE49-F238E27FC236}">
              <a16:creationId xmlns:a16="http://schemas.microsoft.com/office/drawing/2014/main" id="{69EB3571-C328-4092-BD6D-A65A71A463C6}"/>
            </a:ext>
          </a:extLst>
        </xdr:cNvPr>
        <xdr:cNvSpPr/>
      </xdr:nvSpPr>
      <xdr:spPr>
        <a:xfrm rot="10800000" flipV="1">
          <a:off x="3628355" y="1654090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153869</xdr:colOff>
      <xdr:row>314</xdr:row>
      <xdr:rowOff>232339</xdr:rowOff>
    </xdr:from>
    <xdr:to>
      <xdr:col>3</xdr:col>
      <xdr:colOff>296744</xdr:colOff>
      <xdr:row>314</xdr:row>
      <xdr:rowOff>322339</xdr:rowOff>
    </xdr:to>
    <xdr:sp macro="" textlink="">
      <xdr:nvSpPr>
        <xdr:cNvPr id="23" name="Arrow: Down 22">
          <a:extLst>
            <a:ext uri="{FF2B5EF4-FFF2-40B4-BE49-F238E27FC236}">
              <a16:creationId xmlns:a16="http://schemas.microsoft.com/office/drawing/2014/main" id="{90B227C5-6BD2-438D-9F9B-CB58699B4B94}"/>
            </a:ext>
          </a:extLst>
        </xdr:cNvPr>
        <xdr:cNvSpPr/>
      </xdr:nvSpPr>
      <xdr:spPr>
        <a:xfrm rot="5400000" flipV="1">
          <a:off x="3647407" y="206327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144344</xdr:colOff>
      <xdr:row>315</xdr:row>
      <xdr:rowOff>252404</xdr:rowOff>
    </xdr:from>
    <xdr:to>
      <xdr:col>3</xdr:col>
      <xdr:colOff>287219</xdr:colOff>
      <xdr:row>315</xdr:row>
      <xdr:rowOff>342404</xdr:rowOff>
    </xdr:to>
    <xdr:sp macro="" textlink="">
      <xdr:nvSpPr>
        <xdr:cNvPr id="24" name="Arrow: Down 23">
          <a:extLst>
            <a:ext uri="{FF2B5EF4-FFF2-40B4-BE49-F238E27FC236}">
              <a16:creationId xmlns:a16="http://schemas.microsoft.com/office/drawing/2014/main" id="{CF8D55AF-7571-4307-ACC3-2C46221E7DF4}"/>
            </a:ext>
          </a:extLst>
        </xdr:cNvPr>
        <xdr:cNvSpPr/>
      </xdr:nvSpPr>
      <xdr:spPr>
        <a:xfrm rot="5400000" flipV="1">
          <a:off x="3637882" y="248339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144343</xdr:colOff>
      <xdr:row>316</xdr:row>
      <xdr:rowOff>260013</xdr:rowOff>
    </xdr:from>
    <xdr:to>
      <xdr:col>3</xdr:col>
      <xdr:colOff>287218</xdr:colOff>
      <xdr:row>316</xdr:row>
      <xdr:rowOff>350013</xdr:rowOff>
    </xdr:to>
    <xdr:sp macro="" textlink="">
      <xdr:nvSpPr>
        <xdr:cNvPr id="27" name="Arrow: Down 26">
          <a:extLst>
            <a:ext uri="{FF2B5EF4-FFF2-40B4-BE49-F238E27FC236}">
              <a16:creationId xmlns:a16="http://schemas.microsoft.com/office/drawing/2014/main" id="{11E67F54-66D3-455C-8AF6-F80794C9D2BD}"/>
            </a:ext>
          </a:extLst>
        </xdr:cNvPr>
        <xdr:cNvSpPr/>
      </xdr:nvSpPr>
      <xdr:spPr>
        <a:xfrm rot="5400000" flipV="1">
          <a:off x="3637881" y="289105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144343</xdr:colOff>
      <xdr:row>317</xdr:row>
      <xdr:rowOff>263226</xdr:rowOff>
    </xdr:from>
    <xdr:to>
      <xdr:col>3</xdr:col>
      <xdr:colOff>287218</xdr:colOff>
      <xdr:row>317</xdr:row>
      <xdr:rowOff>353226</xdr:rowOff>
    </xdr:to>
    <xdr:sp macro="" textlink="">
      <xdr:nvSpPr>
        <xdr:cNvPr id="36" name="Arrow: Down 35">
          <a:extLst>
            <a:ext uri="{FF2B5EF4-FFF2-40B4-BE49-F238E27FC236}">
              <a16:creationId xmlns:a16="http://schemas.microsoft.com/office/drawing/2014/main" id="{32A6ECD7-8544-4822-A928-88FA5EDBEE1D}"/>
            </a:ext>
          </a:extLst>
        </xdr:cNvPr>
        <xdr:cNvSpPr/>
      </xdr:nvSpPr>
      <xdr:spPr>
        <a:xfrm rot="5400000" flipV="1">
          <a:off x="3637881" y="329431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318</xdr:row>
      <xdr:rowOff>259845</xdr:rowOff>
    </xdr:from>
    <xdr:to>
      <xdr:col>3</xdr:col>
      <xdr:colOff>296742</xdr:colOff>
      <xdr:row>318</xdr:row>
      <xdr:rowOff>349845</xdr:rowOff>
    </xdr:to>
    <xdr:sp macro="" textlink="">
      <xdr:nvSpPr>
        <xdr:cNvPr id="37" name="Arrow: Down 36">
          <a:extLst>
            <a:ext uri="{FF2B5EF4-FFF2-40B4-BE49-F238E27FC236}">
              <a16:creationId xmlns:a16="http://schemas.microsoft.com/office/drawing/2014/main" id="{CE0C67D9-3814-4113-AA0D-8DC806521D16}"/>
            </a:ext>
          </a:extLst>
        </xdr:cNvPr>
        <xdr:cNvSpPr/>
      </xdr:nvSpPr>
      <xdr:spPr>
        <a:xfrm rot="5400000" flipV="1">
          <a:off x="3645940" y="370636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22412</xdr:colOff>
      <xdr:row>313</xdr:row>
      <xdr:rowOff>212911</xdr:rowOff>
    </xdr:from>
    <xdr:to>
      <xdr:col>1</xdr:col>
      <xdr:colOff>2263588</xdr:colOff>
      <xdr:row>320</xdr:row>
      <xdr:rowOff>70105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4450A49-230E-4A1D-BC5E-E90A21CAC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2" y="1512793"/>
          <a:ext cx="2241176" cy="2645219"/>
        </a:xfrm>
        <a:prstGeom prst="rect">
          <a:avLst/>
        </a:prstGeom>
      </xdr:spPr>
    </xdr:pic>
    <xdr:clientData/>
  </xdr:twoCellAnchor>
  <xdr:twoCellAnchor editAs="oneCell">
    <xdr:from>
      <xdr:col>7</xdr:col>
      <xdr:colOff>606799</xdr:colOff>
      <xdr:row>313</xdr:row>
      <xdr:rowOff>278465</xdr:rowOff>
    </xdr:from>
    <xdr:to>
      <xdr:col>8</xdr:col>
      <xdr:colOff>2238375</xdr:colOff>
      <xdr:row>320</xdr:row>
      <xdr:rowOff>134539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42D1FBC-F17F-4021-8A75-1D1216EEB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0624" y="1735790"/>
          <a:ext cx="2241176" cy="2656425"/>
        </a:xfrm>
        <a:prstGeom prst="rect">
          <a:avLst/>
        </a:prstGeom>
      </xdr:spPr>
    </xdr:pic>
    <xdr:clientData/>
  </xdr:twoCellAnchor>
  <xdr:twoCellAnchor editAs="oneCell">
    <xdr:from>
      <xdr:col>5</xdr:col>
      <xdr:colOff>2143125</xdr:colOff>
      <xdr:row>316</xdr:row>
      <xdr:rowOff>203834</xdr:rowOff>
    </xdr:from>
    <xdr:to>
      <xdr:col>5</xdr:col>
      <xdr:colOff>2550999</xdr:colOff>
      <xdr:row>317</xdr:row>
      <xdr:rowOff>133350</xdr:rowOff>
    </xdr:to>
    <xdr:pic>
      <xdr:nvPicPr>
        <xdr:cNvPr id="29" name="Picture 28" descr="Logopond - Logo, Brand &amp; Identity Inspiration (Sledgehammer Games)">
          <a:extLst>
            <a:ext uri="{FF2B5EF4-FFF2-40B4-BE49-F238E27FC236}">
              <a16:creationId xmlns:a16="http://schemas.microsoft.com/office/drawing/2014/main" id="{59772F8A-3821-4376-BDD9-0EB9F48FF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2861309"/>
          <a:ext cx="411956" cy="329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2209800</xdr:colOff>
      <xdr:row>314</xdr:row>
      <xdr:rowOff>153446</xdr:rowOff>
    </xdr:from>
    <xdr:to>
      <xdr:col>5</xdr:col>
      <xdr:colOff>2560900</xdr:colOff>
      <xdr:row>315</xdr:row>
      <xdr:rowOff>85723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ABF271E-CA8F-48C9-873E-30126A4BA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48400" y="2010821"/>
          <a:ext cx="355182" cy="332329"/>
        </a:xfrm>
        <a:prstGeom prst="rect">
          <a:avLst/>
        </a:prstGeom>
      </xdr:spPr>
    </xdr:pic>
    <xdr:clientData/>
  </xdr:twoCellAnchor>
  <xdr:twoCellAnchor editAs="oneCell">
    <xdr:from>
      <xdr:col>5</xdr:col>
      <xdr:colOff>2209800</xdr:colOff>
      <xdr:row>313</xdr:row>
      <xdr:rowOff>120700</xdr:rowOff>
    </xdr:from>
    <xdr:to>
      <xdr:col>5</xdr:col>
      <xdr:colOff>2564399</xdr:colOff>
      <xdr:row>314</xdr:row>
      <xdr:rowOff>53029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EE64893-4570-4279-B2AA-365E56FEE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0" y="1578025"/>
          <a:ext cx="358681" cy="332378"/>
        </a:xfrm>
        <a:prstGeom prst="rect">
          <a:avLst/>
        </a:prstGeom>
      </xdr:spPr>
    </xdr:pic>
    <xdr:clientData/>
  </xdr:twoCellAnchor>
  <xdr:twoCellAnchor editAs="oneCell">
    <xdr:from>
      <xdr:col>5</xdr:col>
      <xdr:colOff>2114550</xdr:colOff>
      <xdr:row>323</xdr:row>
      <xdr:rowOff>142875</xdr:rowOff>
    </xdr:from>
    <xdr:to>
      <xdr:col>6</xdr:col>
      <xdr:colOff>39636</xdr:colOff>
      <xdr:row>324</xdr:row>
      <xdr:rowOff>85723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ABDA35F-A983-4179-983B-C43E1AC6C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5600700"/>
          <a:ext cx="500918" cy="34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2144334</xdr:colOff>
      <xdr:row>325</xdr:row>
      <xdr:rowOff>95250</xdr:rowOff>
    </xdr:from>
    <xdr:to>
      <xdr:col>6</xdr:col>
      <xdr:colOff>45950</xdr:colOff>
      <xdr:row>326</xdr:row>
      <xdr:rowOff>175533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B2083DF-8262-48CF-BA6A-01646050D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2934" y="6353175"/>
          <a:ext cx="477448" cy="480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17</xdr:col>
      <xdr:colOff>0</xdr:colOff>
      <xdr:row>318</xdr:row>
      <xdr:rowOff>0</xdr:rowOff>
    </xdr:from>
    <xdr:ext cx="304800" cy="307127"/>
    <xdr:sp macro="" textlink="">
      <xdr:nvSpPr>
        <xdr:cNvPr id="46" name="AutoShape 1" descr="Kaa | Disney Wiki | Fandom">
          <a:extLst>
            <a:ext uri="{FF2B5EF4-FFF2-40B4-BE49-F238E27FC236}">
              <a16:creationId xmlns:a16="http://schemas.microsoft.com/office/drawing/2014/main" id="{7C6D0C4A-9035-4D55-8121-6A9582C9C015}"/>
            </a:ext>
          </a:extLst>
        </xdr:cNvPr>
        <xdr:cNvSpPr>
          <a:spLocks noChangeAspect="1" noChangeArrowheads="1"/>
        </xdr:cNvSpPr>
      </xdr:nvSpPr>
      <xdr:spPr bwMode="auto">
        <a:xfrm>
          <a:off x="11468100" y="3581400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312</xdr:row>
      <xdr:rowOff>0</xdr:rowOff>
    </xdr:from>
    <xdr:ext cx="304800" cy="307128"/>
    <xdr:sp macro="" textlink="">
      <xdr:nvSpPr>
        <xdr:cNvPr id="47" name="AutoShape 3" descr="Kaa | Disney Wiki | Fandom">
          <a:extLst>
            <a:ext uri="{FF2B5EF4-FFF2-40B4-BE49-F238E27FC236}">
              <a16:creationId xmlns:a16="http://schemas.microsoft.com/office/drawing/2014/main" id="{902FA678-9D62-412A-8CCA-B7A163F8E577}"/>
            </a:ext>
          </a:extLst>
        </xdr:cNvPr>
        <xdr:cNvSpPr>
          <a:spLocks noChangeAspect="1" noChangeArrowheads="1"/>
        </xdr:cNvSpPr>
      </xdr:nvSpPr>
      <xdr:spPr bwMode="auto">
        <a:xfrm>
          <a:off x="15049500" y="3162300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101974</xdr:colOff>
      <xdr:row>313</xdr:row>
      <xdr:rowOff>368273</xdr:rowOff>
    </xdr:from>
    <xdr:ext cx="2241176" cy="2770725"/>
    <xdr:pic>
      <xdr:nvPicPr>
        <xdr:cNvPr id="48" name="Picture 47">
          <a:extLst>
            <a:ext uri="{FF2B5EF4-FFF2-40B4-BE49-F238E27FC236}">
              <a16:creationId xmlns:a16="http://schemas.microsoft.com/office/drawing/2014/main" id="{F04419BE-77B1-4A55-AEE5-50BFE066D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89799" y="1825598"/>
          <a:ext cx="2241176" cy="2770725"/>
        </a:xfrm>
        <a:prstGeom prst="rect">
          <a:avLst/>
        </a:prstGeom>
      </xdr:spPr>
    </xdr:pic>
    <xdr:clientData/>
  </xdr:oneCellAnchor>
  <xdr:twoCellAnchor editAs="oneCell">
    <xdr:from>
      <xdr:col>5</xdr:col>
      <xdr:colOff>2151290</xdr:colOff>
      <xdr:row>319</xdr:row>
      <xdr:rowOff>184726</xdr:rowOff>
    </xdr:from>
    <xdr:to>
      <xdr:col>5</xdr:col>
      <xdr:colOff>2491903</xdr:colOff>
      <xdr:row>320</xdr:row>
      <xdr:rowOff>142875</xdr:rowOff>
    </xdr:to>
    <xdr:pic>
      <xdr:nvPicPr>
        <xdr:cNvPr id="49" name="Picture 48" descr="Cobra Logo Png - King Cobra Malt Liquor Label, Transparent Png ...">
          <a:extLst>
            <a:ext uri="{FF2B5EF4-FFF2-40B4-BE49-F238E27FC236}">
              <a16:creationId xmlns:a16="http://schemas.microsoft.com/office/drawing/2014/main" id="{8AC56F7C-F01F-469F-8240-9CD203E65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9890" y="4042351"/>
          <a:ext cx="344695" cy="35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2079990</xdr:colOff>
      <xdr:row>315</xdr:row>
      <xdr:rowOff>152399</xdr:rowOff>
    </xdr:from>
    <xdr:to>
      <xdr:col>6</xdr:col>
      <xdr:colOff>53068</xdr:colOff>
      <xdr:row>316</xdr:row>
      <xdr:rowOff>85725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BE367A9F-6522-4645-B46B-4B9071AB5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8590" y="2409824"/>
          <a:ext cx="54891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202286</xdr:colOff>
      <xdr:row>323</xdr:row>
      <xdr:rowOff>216619</xdr:rowOff>
    </xdr:from>
    <xdr:to>
      <xdr:col>3</xdr:col>
      <xdr:colOff>292286</xdr:colOff>
      <xdr:row>323</xdr:row>
      <xdr:rowOff>359494</xdr:rowOff>
    </xdr:to>
    <xdr:sp macro="" textlink="">
      <xdr:nvSpPr>
        <xdr:cNvPr id="52" name="Arrow: Down 51">
          <a:extLst>
            <a:ext uri="{FF2B5EF4-FFF2-40B4-BE49-F238E27FC236}">
              <a16:creationId xmlns:a16="http://schemas.microsoft.com/office/drawing/2014/main" id="{10C23BBD-0355-4BFD-92FC-C249E4A05DFE}"/>
            </a:ext>
          </a:extLst>
        </xdr:cNvPr>
        <xdr:cNvSpPr/>
      </xdr:nvSpPr>
      <xdr:spPr>
        <a:xfrm flipV="1">
          <a:off x="3667921" y="5704484"/>
          <a:ext cx="90000" cy="142875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202287</xdr:colOff>
      <xdr:row>324</xdr:row>
      <xdr:rowOff>222367</xdr:rowOff>
    </xdr:from>
    <xdr:to>
      <xdr:col>3</xdr:col>
      <xdr:colOff>292287</xdr:colOff>
      <xdr:row>324</xdr:row>
      <xdr:rowOff>365242</xdr:rowOff>
    </xdr:to>
    <xdr:sp macro="" textlink="">
      <xdr:nvSpPr>
        <xdr:cNvPr id="53" name="Arrow: Down 52">
          <a:extLst>
            <a:ext uri="{FF2B5EF4-FFF2-40B4-BE49-F238E27FC236}">
              <a16:creationId xmlns:a16="http://schemas.microsoft.com/office/drawing/2014/main" id="{EEE83689-6C45-4B01-9056-A436FF5AC52D}"/>
            </a:ext>
          </a:extLst>
        </xdr:cNvPr>
        <xdr:cNvSpPr/>
      </xdr:nvSpPr>
      <xdr:spPr>
        <a:xfrm rot="10800000" flipV="1">
          <a:off x="3667922" y="6113213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202287</xdr:colOff>
      <xdr:row>325</xdr:row>
      <xdr:rowOff>223473</xdr:rowOff>
    </xdr:from>
    <xdr:to>
      <xdr:col>3</xdr:col>
      <xdr:colOff>292287</xdr:colOff>
      <xdr:row>325</xdr:row>
      <xdr:rowOff>366348</xdr:rowOff>
    </xdr:to>
    <xdr:sp macro="" textlink="">
      <xdr:nvSpPr>
        <xdr:cNvPr id="54" name="Arrow: Down 53">
          <a:extLst>
            <a:ext uri="{FF2B5EF4-FFF2-40B4-BE49-F238E27FC236}">
              <a16:creationId xmlns:a16="http://schemas.microsoft.com/office/drawing/2014/main" id="{66024998-508A-4C25-AB13-6A5FD65E3D88}"/>
            </a:ext>
          </a:extLst>
        </xdr:cNvPr>
        <xdr:cNvSpPr/>
      </xdr:nvSpPr>
      <xdr:spPr>
        <a:xfrm rot="10800000" flipV="1">
          <a:off x="3667922" y="6517300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161925</xdr:colOff>
      <xdr:row>320</xdr:row>
      <xdr:rowOff>238125</xdr:rowOff>
    </xdr:from>
    <xdr:to>
      <xdr:col>3</xdr:col>
      <xdr:colOff>251925</xdr:colOff>
      <xdr:row>320</xdr:row>
      <xdr:rowOff>381000</xdr:rowOff>
    </xdr:to>
    <xdr:sp macro="" textlink="">
      <xdr:nvSpPr>
        <xdr:cNvPr id="57" name="Arrow: Down 56">
          <a:extLst>
            <a:ext uri="{FF2B5EF4-FFF2-40B4-BE49-F238E27FC236}">
              <a16:creationId xmlns:a16="http://schemas.microsoft.com/office/drawing/2014/main" id="{70780E56-65A0-4458-8C68-F3F036DAA665}"/>
            </a:ext>
          </a:extLst>
        </xdr:cNvPr>
        <xdr:cNvSpPr/>
      </xdr:nvSpPr>
      <xdr:spPr>
        <a:xfrm rot="10800000" flipV="1">
          <a:off x="3629025" y="4495800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152402</xdr:colOff>
      <xdr:row>321</xdr:row>
      <xdr:rowOff>238127</xdr:rowOff>
    </xdr:from>
    <xdr:to>
      <xdr:col>3</xdr:col>
      <xdr:colOff>295277</xdr:colOff>
      <xdr:row>321</xdr:row>
      <xdr:rowOff>328127</xdr:rowOff>
    </xdr:to>
    <xdr:sp macro="" textlink="">
      <xdr:nvSpPr>
        <xdr:cNvPr id="58" name="Arrow: Down 57">
          <a:extLst>
            <a:ext uri="{FF2B5EF4-FFF2-40B4-BE49-F238E27FC236}">
              <a16:creationId xmlns:a16="http://schemas.microsoft.com/office/drawing/2014/main" id="{717DF6B3-A06D-42A4-9C40-E99EF67321EF}"/>
            </a:ext>
          </a:extLst>
        </xdr:cNvPr>
        <xdr:cNvSpPr/>
      </xdr:nvSpPr>
      <xdr:spPr>
        <a:xfrm rot="5400000" flipV="1">
          <a:off x="3645940" y="486941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153868</xdr:colOff>
      <xdr:row>293</xdr:row>
      <xdr:rowOff>220541</xdr:rowOff>
    </xdr:from>
    <xdr:to>
      <xdr:col>3</xdr:col>
      <xdr:colOff>277693</xdr:colOff>
      <xdr:row>293</xdr:row>
      <xdr:rowOff>353891</xdr:rowOff>
    </xdr:to>
    <xdr:sp macro="" textlink="">
      <xdr:nvSpPr>
        <xdr:cNvPr id="59" name="Star: 6 Points 58">
          <a:extLst>
            <a:ext uri="{FF2B5EF4-FFF2-40B4-BE49-F238E27FC236}">
              <a16:creationId xmlns:a16="http://schemas.microsoft.com/office/drawing/2014/main" id="{3ED3F543-E03D-438D-95AD-1FE8C1AE1094}"/>
            </a:ext>
          </a:extLst>
        </xdr:cNvPr>
        <xdr:cNvSpPr/>
      </xdr:nvSpPr>
      <xdr:spPr>
        <a:xfrm>
          <a:off x="3623689" y="4710898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303</xdr:row>
      <xdr:rowOff>245162</xdr:rowOff>
    </xdr:from>
    <xdr:to>
      <xdr:col>3</xdr:col>
      <xdr:colOff>296742</xdr:colOff>
      <xdr:row>303</xdr:row>
      <xdr:rowOff>335162</xdr:rowOff>
    </xdr:to>
    <xdr:sp macro="" textlink="">
      <xdr:nvSpPr>
        <xdr:cNvPr id="60" name="Arrow: Down 59">
          <a:extLst>
            <a:ext uri="{FF2B5EF4-FFF2-40B4-BE49-F238E27FC236}">
              <a16:creationId xmlns:a16="http://schemas.microsoft.com/office/drawing/2014/main" id="{EA13DF08-2302-4412-BF88-7FFE7C0F01A0}"/>
            </a:ext>
          </a:extLst>
        </xdr:cNvPr>
        <xdr:cNvSpPr/>
      </xdr:nvSpPr>
      <xdr:spPr>
        <a:xfrm rot="5400000" flipV="1">
          <a:off x="3650126" y="865515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296</xdr:row>
      <xdr:rowOff>0</xdr:rowOff>
    </xdr:from>
    <xdr:ext cx="304800" cy="307127"/>
    <xdr:sp macro="" textlink="">
      <xdr:nvSpPr>
        <xdr:cNvPr id="61" name="AutoShape 1" descr="Kaa | Disney Wiki | Fandom">
          <a:extLst>
            <a:ext uri="{FF2B5EF4-FFF2-40B4-BE49-F238E27FC236}">
              <a16:creationId xmlns:a16="http://schemas.microsoft.com/office/drawing/2014/main" id="{B1F90B60-E995-43A6-BD9A-98350C855312}"/>
            </a:ext>
          </a:extLst>
        </xdr:cNvPr>
        <xdr:cNvSpPr>
          <a:spLocks noChangeAspect="1" noChangeArrowheads="1"/>
        </xdr:cNvSpPr>
      </xdr:nvSpPr>
      <xdr:spPr bwMode="auto">
        <a:xfrm>
          <a:off x="11430000" y="5279571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295</xdr:row>
      <xdr:rowOff>0</xdr:rowOff>
    </xdr:from>
    <xdr:ext cx="304800" cy="307128"/>
    <xdr:sp macro="" textlink="">
      <xdr:nvSpPr>
        <xdr:cNvPr id="62" name="AutoShape 3" descr="Kaa | Disney Wiki | Fandom">
          <a:extLst>
            <a:ext uri="{FF2B5EF4-FFF2-40B4-BE49-F238E27FC236}">
              <a16:creationId xmlns:a16="http://schemas.microsoft.com/office/drawing/2014/main" id="{4FDB8830-5755-4115-B74F-32771C1FA51E}"/>
            </a:ext>
          </a:extLst>
        </xdr:cNvPr>
        <xdr:cNvSpPr>
          <a:spLocks noChangeAspect="1" noChangeArrowheads="1"/>
        </xdr:cNvSpPr>
      </xdr:nvSpPr>
      <xdr:spPr bwMode="auto">
        <a:xfrm>
          <a:off x="15035893" y="6858000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3</xdr:col>
      <xdr:colOff>153869</xdr:colOff>
      <xdr:row>295</xdr:row>
      <xdr:rowOff>232339</xdr:rowOff>
    </xdr:from>
    <xdr:to>
      <xdr:col>3</xdr:col>
      <xdr:colOff>296744</xdr:colOff>
      <xdr:row>295</xdr:row>
      <xdr:rowOff>322339</xdr:rowOff>
    </xdr:to>
    <xdr:sp macro="" textlink="">
      <xdr:nvSpPr>
        <xdr:cNvPr id="65" name="Arrow: Down 64">
          <a:extLst>
            <a:ext uri="{FF2B5EF4-FFF2-40B4-BE49-F238E27FC236}">
              <a16:creationId xmlns:a16="http://schemas.microsoft.com/office/drawing/2014/main" id="{CC054C96-98F3-4799-8258-EEB70F83BB6C}"/>
            </a:ext>
          </a:extLst>
        </xdr:cNvPr>
        <xdr:cNvSpPr/>
      </xdr:nvSpPr>
      <xdr:spPr>
        <a:xfrm rot="5400000" flipV="1">
          <a:off x="3949486" y="205647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144344</xdr:colOff>
      <xdr:row>296</xdr:row>
      <xdr:rowOff>252404</xdr:rowOff>
    </xdr:from>
    <xdr:to>
      <xdr:col>3</xdr:col>
      <xdr:colOff>287219</xdr:colOff>
      <xdr:row>296</xdr:row>
      <xdr:rowOff>342404</xdr:rowOff>
    </xdr:to>
    <xdr:sp macro="" textlink="">
      <xdr:nvSpPr>
        <xdr:cNvPr id="66" name="Arrow: Down 65">
          <a:extLst>
            <a:ext uri="{FF2B5EF4-FFF2-40B4-BE49-F238E27FC236}">
              <a16:creationId xmlns:a16="http://schemas.microsoft.com/office/drawing/2014/main" id="{541B3A68-9A5E-4461-8426-1B4556474281}"/>
            </a:ext>
          </a:extLst>
        </xdr:cNvPr>
        <xdr:cNvSpPr/>
      </xdr:nvSpPr>
      <xdr:spPr>
        <a:xfrm rot="5400000" flipV="1">
          <a:off x="3640603" y="590014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144343</xdr:colOff>
      <xdr:row>297</xdr:row>
      <xdr:rowOff>260013</xdr:rowOff>
    </xdr:from>
    <xdr:to>
      <xdr:col>3</xdr:col>
      <xdr:colOff>287218</xdr:colOff>
      <xdr:row>297</xdr:row>
      <xdr:rowOff>350013</xdr:rowOff>
    </xdr:to>
    <xdr:sp macro="" textlink="">
      <xdr:nvSpPr>
        <xdr:cNvPr id="67" name="Arrow: Down 66">
          <a:extLst>
            <a:ext uri="{FF2B5EF4-FFF2-40B4-BE49-F238E27FC236}">
              <a16:creationId xmlns:a16="http://schemas.microsoft.com/office/drawing/2014/main" id="{F25A6E7B-C27B-4B6B-AF32-8720396332C6}"/>
            </a:ext>
          </a:extLst>
        </xdr:cNvPr>
        <xdr:cNvSpPr/>
      </xdr:nvSpPr>
      <xdr:spPr>
        <a:xfrm rot="5400000" flipV="1">
          <a:off x="3640602" y="630236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144343</xdr:colOff>
      <xdr:row>298</xdr:row>
      <xdr:rowOff>263226</xdr:rowOff>
    </xdr:from>
    <xdr:to>
      <xdr:col>3</xdr:col>
      <xdr:colOff>287218</xdr:colOff>
      <xdr:row>298</xdr:row>
      <xdr:rowOff>353226</xdr:rowOff>
    </xdr:to>
    <xdr:sp macro="" textlink="">
      <xdr:nvSpPr>
        <xdr:cNvPr id="68" name="Arrow: Down 67">
          <a:extLst>
            <a:ext uri="{FF2B5EF4-FFF2-40B4-BE49-F238E27FC236}">
              <a16:creationId xmlns:a16="http://schemas.microsoft.com/office/drawing/2014/main" id="{92838A10-A89C-4C3B-84A3-5242AE8154C7}"/>
            </a:ext>
          </a:extLst>
        </xdr:cNvPr>
        <xdr:cNvSpPr/>
      </xdr:nvSpPr>
      <xdr:spPr>
        <a:xfrm rot="5400000" flipV="1">
          <a:off x="3640602" y="670018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22411</xdr:colOff>
      <xdr:row>294</xdr:row>
      <xdr:rowOff>313764</xdr:rowOff>
    </xdr:from>
    <xdr:ext cx="2553743" cy="2984768"/>
    <xdr:pic>
      <xdr:nvPicPr>
        <xdr:cNvPr id="70" name="Picture 69">
          <a:extLst>
            <a:ext uri="{FF2B5EF4-FFF2-40B4-BE49-F238E27FC236}">
              <a16:creationId xmlns:a16="http://schemas.microsoft.com/office/drawing/2014/main" id="{522965C2-A655-48E6-97EC-59C12423C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1770529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2170339</xdr:colOff>
      <xdr:row>297</xdr:row>
      <xdr:rowOff>122191</xdr:rowOff>
    </xdr:from>
    <xdr:ext cx="483054" cy="383866"/>
    <xdr:pic>
      <xdr:nvPicPr>
        <xdr:cNvPr id="72" name="Picture 71" descr="Logopond - Logo, Brand &amp; Identity Inspiration (Sledgehammer Games)">
          <a:extLst>
            <a:ext uri="{FF2B5EF4-FFF2-40B4-BE49-F238E27FC236}">
              <a16:creationId xmlns:a16="http://schemas.microsoft.com/office/drawing/2014/main" id="{BC69BFE8-135E-4FBC-8DED-B4B63BA10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2660" y="2761977"/>
          <a:ext cx="483054" cy="383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2209800</xdr:colOff>
      <xdr:row>295</xdr:row>
      <xdr:rowOff>153446</xdr:rowOff>
    </xdr:from>
    <xdr:ext cx="351100" cy="326886"/>
    <xdr:pic>
      <xdr:nvPicPr>
        <xdr:cNvPr id="73" name="Picture 72">
          <a:extLst>
            <a:ext uri="{FF2B5EF4-FFF2-40B4-BE49-F238E27FC236}">
              <a16:creationId xmlns:a16="http://schemas.microsoft.com/office/drawing/2014/main" id="{7F3600E5-FCD2-4E40-BDDF-7AB7812FE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51121" y="5433017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2250621</xdr:colOff>
      <xdr:row>294</xdr:row>
      <xdr:rowOff>161522</xdr:rowOff>
    </xdr:from>
    <xdr:ext cx="354599" cy="326935"/>
    <xdr:pic>
      <xdr:nvPicPr>
        <xdr:cNvPr id="74" name="Picture 73">
          <a:extLst>
            <a:ext uri="{FF2B5EF4-FFF2-40B4-BE49-F238E27FC236}">
              <a16:creationId xmlns:a16="http://schemas.microsoft.com/office/drawing/2014/main" id="{B901E081-83A1-4137-AEAD-9AAB1E464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2942" y="1617486"/>
          <a:ext cx="354599" cy="326935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294</xdr:row>
      <xdr:rowOff>0</xdr:rowOff>
    </xdr:from>
    <xdr:ext cx="304800" cy="307127"/>
    <xdr:sp macro="" textlink="">
      <xdr:nvSpPr>
        <xdr:cNvPr id="77" name="AutoShape 1" descr="Kaa | Disney Wiki | Fandom">
          <a:extLst>
            <a:ext uri="{FF2B5EF4-FFF2-40B4-BE49-F238E27FC236}">
              <a16:creationId xmlns:a16="http://schemas.microsoft.com/office/drawing/2014/main" id="{ECB26D72-469B-486B-9551-B5AE71C94CFD}"/>
            </a:ext>
          </a:extLst>
        </xdr:cNvPr>
        <xdr:cNvSpPr>
          <a:spLocks noChangeAspect="1" noChangeArrowheads="1"/>
        </xdr:cNvSpPr>
      </xdr:nvSpPr>
      <xdr:spPr bwMode="auto">
        <a:xfrm>
          <a:off x="20220214" y="6858000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300</xdr:row>
      <xdr:rowOff>0</xdr:rowOff>
    </xdr:from>
    <xdr:ext cx="304800" cy="307128"/>
    <xdr:sp macro="" textlink="">
      <xdr:nvSpPr>
        <xdr:cNvPr id="78" name="AutoShape 3" descr="Kaa | Disney Wiki | Fandom">
          <a:extLst>
            <a:ext uri="{FF2B5EF4-FFF2-40B4-BE49-F238E27FC236}">
              <a16:creationId xmlns:a16="http://schemas.microsoft.com/office/drawing/2014/main" id="{23C5F3BA-FBA9-40DD-994C-B4E44F7DD632}"/>
            </a:ext>
          </a:extLst>
        </xdr:cNvPr>
        <xdr:cNvSpPr>
          <a:spLocks noChangeAspect="1" noChangeArrowheads="1"/>
        </xdr:cNvSpPr>
      </xdr:nvSpPr>
      <xdr:spPr bwMode="auto">
        <a:xfrm>
          <a:off x="23785286" y="4490357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2192111</xdr:colOff>
      <xdr:row>299</xdr:row>
      <xdr:rowOff>157512</xdr:rowOff>
    </xdr:from>
    <xdr:ext cx="340613" cy="352756"/>
    <xdr:pic>
      <xdr:nvPicPr>
        <xdr:cNvPr id="80" name="Picture 79" descr="Cobra Logo Png - King Cobra Malt Liquor Label, Transparent Png ...">
          <a:extLst>
            <a:ext uri="{FF2B5EF4-FFF2-40B4-BE49-F238E27FC236}">
              <a16:creationId xmlns:a16="http://schemas.microsoft.com/office/drawing/2014/main" id="{54C96815-4B6A-4884-9044-EB691294C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2790" y="3586512"/>
          <a:ext cx="340613" cy="352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2175239</xdr:colOff>
      <xdr:row>296</xdr:row>
      <xdr:rowOff>152398</xdr:rowOff>
    </xdr:from>
    <xdr:ext cx="544828" cy="327932"/>
    <xdr:pic>
      <xdr:nvPicPr>
        <xdr:cNvPr id="81" name="Picture 80">
          <a:extLst>
            <a:ext uri="{FF2B5EF4-FFF2-40B4-BE49-F238E27FC236}">
              <a16:creationId xmlns:a16="http://schemas.microsoft.com/office/drawing/2014/main" id="{890FC443-4C22-4635-800A-453E877BF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7560" y="2397577"/>
          <a:ext cx="544828" cy="32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202286</xdr:colOff>
      <xdr:row>304</xdr:row>
      <xdr:rowOff>216619</xdr:rowOff>
    </xdr:from>
    <xdr:to>
      <xdr:col>3</xdr:col>
      <xdr:colOff>292286</xdr:colOff>
      <xdr:row>304</xdr:row>
      <xdr:rowOff>359494</xdr:rowOff>
    </xdr:to>
    <xdr:sp macro="" textlink="">
      <xdr:nvSpPr>
        <xdr:cNvPr id="82" name="Arrow: Down 81">
          <a:extLst>
            <a:ext uri="{FF2B5EF4-FFF2-40B4-BE49-F238E27FC236}">
              <a16:creationId xmlns:a16="http://schemas.microsoft.com/office/drawing/2014/main" id="{772F54F4-7E47-4F78-8091-5FDEBF4293A6}"/>
            </a:ext>
          </a:extLst>
        </xdr:cNvPr>
        <xdr:cNvSpPr/>
      </xdr:nvSpPr>
      <xdr:spPr>
        <a:xfrm flipV="1">
          <a:off x="3672107" y="9047655"/>
          <a:ext cx="90000" cy="142875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183906</xdr:colOff>
      <xdr:row>300</xdr:row>
      <xdr:rowOff>252779</xdr:rowOff>
    </xdr:from>
    <xdr:to>
      <xdr:col>3</xdr:col>
      <xdr:colOff>273906</xdr:colOff>
      <xdr:row>300</xdr:row>
      <xdr:rowOff>395654</xdr:rowOff>
    </xdr:to>
    <xdr:sp macro="" textlink="">
      <xdr:nvSpPr>
        <xdr:cNvPr id="85" name="Arrow: Down 84">
          <a:extLst>
            <a:ext uri="{FF2B5EF4-FFF2-40B4-BE49-F238E27FC236}">
              <a16:creationId xmlns:a16="http://schemas.microsoft.com/office/drawing/2014/main" id="{9DEDFD08-C05E-4699-A05F-21F84EA46B3F}"/>
            </a:ext>
          </a:extLst>
        </xdr:cNvPr>
        <xdr:cNvSpPr/>
      </xdr:nvSpPr>
      <xdr:spPr>
        <a:xfrm rot="10800000" flipV="1">
          <a:off x="3876675" y="4128721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152402</xdr:colOff>
      <xdr:row>302</xdr:row>
      <xdr:rowOff>238127</xdr:rowOff>
    </xdr:from>
    <xdr:to>
      <xdr:col>3</xdr:col>
      <xdr:colOff>295277</xdr:colOff>
      <xdr:row>302</xdr:row>
      <xdr:rowOff>328127</xdr:rowOff>
    </xdr:to>
    <xdr:sp macro="" textlink="">
      <xdr:nvSpPr>
        <xdr:cNvPr id="86" name="Arrow: Down 85">
          <a:extLst>
            <a:ext uri="{FF2B5EF4-FFF2-40B4-BE49-F238E27FC236}">
              <a16:creationId xmlns:a16="http://schemas.microsoft.com/office/drawing/2014/main" id="{70EF2A7A-18CF-4933-9C11-F3022425AF9B}"/>
            </a:ext>
          </a:extLst>
        </xdr:cNvPr>
        <xdr:cNvSpPr/>
      </xdr:nvSpPr>
      <xdr:spPr>
        <a:xfrm rot="5400000" flipV="1">
          <a:off x="3648661" y="825351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8</xdr:col>
      <xdr:colOff>11206</xdr:colOff>
      <xdr:row>294</xdr:row>
      <xdr:rowOff>368993</xdr:rowOff>
    </xdr:from>
    <xdr:ext cx="2553743" cy="2984768"/>
    <xdr:pic>
      <xdr:nvPicPr>
        <xdr:cNvPr id="87" name="Picture 86">
          <a:extLst>
            <a:ext uri="{FF2B5EF4-FFF2-40B4-BE49-F238E27FC236}">
              <a16:creationId xmlns:a16="http://schemas.microsoft.com/office/drawing/2014/main" id="{AE41C716-3D0D-45D3-9446-6496F3BCA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2147" y="1825758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294</xdr:row>
      <xdr:rowOff>342900</xdr:rowOff>
    </xdr:from>
    <xdr:ext cx="2553743" cy="2984768"/>
    <xdr:pic>
      <xdr:nvPicPr>
        <xdr:cNvPr id="88" name="Picture 87">
          <a:extLst>
            <a:ext uri="{FF2B5EF4-FFF2-40B4-BE49-F238E27FC236}">
              <a16:creationId xmlns:a16="http://schemas.microsoft.com/office/drawing/2014/main" id="{DBB5C5FC-F5B7-4BF8-B7A8-C2267BCE2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10311" y="1799665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170199</xdr:colOff>
      <xdr:row>294</xdr:row>
      <xdr:rowOff>262275</xdr:rowOff>
    </xdr:from>
    <xdr:to>
      <xdr:col>3</xdr:col>
      <xdr:colOff>313074</xdr:colOff>
      <xdr:row>294</xdr:row>
      <xdr:rowOff>352275</xdr:rowOff>
    </xdr:to>
    <xdr:sp macro="" textlink="">
      <xdr:nvSpPr>
        <xdr:cNvPr id="89" name="Arrow: Down 88">
          <a:extLst>
            <a:ext uri="{FF2B5EF4-FFF2-40B4-BE49-F238E27FC236}">
              <a16:creationId xmlns:a16="http://schemas.microsoft.com/office/drawing/2014/main" id="{5AFCCA30-D39F-43F7-82BD-F827AD71325E}"/>
            </a:ext>
          </a:extLst>
        </xdr:cNvPr>
        <xdr:cNvSpPr/>
      </xdr:nvSpPr>
      <xdr:spPr>
        <a:xfrm rot="5400000" flipV="1">
          <a:off x="3965816" y="169180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168519</xdr:colOff>
      <xdr:row>299</xdr:row>
      <xdr:rowOff>197827</xdr:rowOff>
    </xdr:from>
    <xdr:to>
      <xdr:col>3</xdr:col>
      <xdr:colOff>258519</xdr:colOff>
      <xdr:row>299</xdr:row>
      <xdr:rowOff>344991</xdr:rowOff>
    </xdr:to>
    <xdr:sp macro="" textlink="">
      <xdr:nvSpPr>
        <xdr:cNvPr id="64" name="Arrow: Down 63">
          <a:extLst>
            <a:ext uri="{FF2B5EF4-FFF2-40B4-BE49-F238E27FC236}">
              <a16:creationId xmlns:a16="http://schemas.microsoft.com/office/drawing/2014/main" id="{E529EF62-09E9-46ED-8164-D5DB620A7657}"/>
            </a:ext>
          </a:extLst>
        </xdr:cNvPr>
        <xdr:cNvSpPr/>
      </xdr:nvSpPr>
      <xdr:spPr>
        <a:xfrm flipV="1">
          <a:off x="3861288" y="3670789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141518</xdr:colOff>
      <xdr:row>301</xdr:row>
      <xdr:rowOff>239489</xdr:rowOff>
    </xdr:from>
    <xdr:to>
      <xdr:col>3</xdr:col>
      <xdr:colOff>277589</xdr:colOff>
      <xdr:row>301</xdr:row>
      <xdr:rowOff>329489</xdr:rowOff>
    </xdr:to>
    <xdr:sp macro="" textlink="">
      <xdr:nvSpPr>
        <xdr:cNvPr id="71" name="Arrow: Down 70">
          <a:extLst>
            <a:ext uri="{FF2B5EF4-FFF2-40B4-BE49-F238E27FC236}">
              <a16:creationId xmlns:a16="http://schemas.microsoft.com/office/drawing/2014/main" id="{BE0C440B-9B54-4C9C-82F2-4275EDD9D7F9}"/>
            </a:ext>
          </a:extLst>
        </xdr:cNvPr>
        <xdr:cNvSpPr/>
      </xdr:nvSpPr>
      <xdr:spPr>
        <a:xfrm rot="5400000" flipV="1">
          <a:off x="3850729" y="4474128"/>
          <a:ext cx="90000" cy="136071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153868</xdr:colOff>
      <xdr:row>291</xdr:row>
      <xdr:rowOff>220541</xdr:rowOff>
    </xdr:from>
    <xdr:to>
      <xdr:col>3</xdr:col>
      <xdr:colOff>277693</xdr:colOff>
      <xdr:row>291</xdr:row>
      <xdr:rowOff>353891</xdr:rowOff>
    </xdr:to>
    <xdr:sp macro="" textlink="">
      <xdr:nvSpPr>
        <xdr:cNvPr id="171" name="Star: 6 Points 170">
          <a:extLst>
            <a:ext uri="{FF2B5EF4-FFF2-40B4-BE49-F238E27FC236}">
              <a16:creationId xmlns:a16="http://schemas.microsoft.com/office/drawing/2014/main" id="{7C420B84-2CD4-4747-B81D-AA1FEC6B8AFC}"/>
            </a:ext>
          </a:extLst>
        </xdr:cNvPr>
        <xdr:cNvSpPr/>
      </xdr:nvSpPr>
      <xdr:spPr>
        <a:xfrm>
          <a:off x="3842641" y="1415496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301</xdr:row>
      <xdr:rowOff>245162</xdr:rowOff>
    </xdr:from>
    <xdr:to>
      <xdr:col>3</xdr:col>
      <xdr:colOff>296742</xdr:colOff>
      <xdr:row>301</xdr:row>
      <xdr:rowOff>335162</xdr:rowOff>
    </xdr:to>
    <xdr:sp macro="" textlink="">
      <xdr:nvSpPr>
        <xdr:cNvPr id="172" name="Arrow: Down 171">
          <a:extLst>
            <a:ext uri="{FF2B5EF4-FFF2-40B4-BE49-F238E27FC236}">
              <a16:creationId xmlns:a16="http://schemas.microsoft.com/office/drawing/2014/main" id="{F36B6FEB-1F30-4EFB-91CC-3C14B592BA4B}"/>
            </a:ext>
          </a:extLst>
        </xdr:cNvPr>
        <xdr:cNvSpPr/>
      </xdr:nvSpPr>
      <xdr:spPr>
        <a:xfrm rot="5400000" flipV="1">
          <a:off x="3869078" y="539686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294</xdr:row>
      <xdr:rowOff>0</xdr:rowOff>
    </xdr:from>
    <xdr:ext cx="304800" cy="307127"/>
    <xdr:sp macro="" textlink="">
      <xdr:nvSpPr>
        <xdr:cNvPr id="173" name="AutoShape 1" descr="Kaa | Disney Wiki | Fandom">
          <a:extLst>
            <a:ext uri="{FF2B5EF4-FFF2-40B4-BE49-F238E27FC236}">
              <a16:creationId xmlns:a16="http://schemas.microsoft.com/office/drawing/2014/main" id="{0251A856-A78F-4E6F-9755-EF5D9A2AEF21}"/>
            </a:ext>
          </a:extLst>
        </xdr:cNvPr>
        <xdr:cNvSpPr>
          <a:spLocks noChangeAspect="1" noChangeArrowheads="1"/>
        </xdr:cNvSpPr>
      </xdr:nvSpPr>
      <xdr:spPr bwMode="auto">
        <a:xfrm>
          <a:off x="12347864" y="2389909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293</xdr:row>
      <xdr:rowOff>0</xdr:rowOff>
    </xdr:from>
    <xdr:ext cx="304800" cy="307128"/>
    <xdr:sp macro="" textlink="">
      <xdr:nvSpPr>
        <xdr:cNvPr id="174" name="AutoShape 3" descr="Kaa | Disney Wiki | Fandom">
          <a:extLst>
            <a:ext uri="{FF2B5EF4-FFF2-40B4-BE49-F238E27FC236}">
              <a16:creationId xmlns:a16="http://schemas.microsoft.com/office/drawing/2014/main" id="{A826C92D-3543-414F-ACC5-2E7EC07B8316}"/>
            </a:ext>
          </a:extLst>
        </xdr:cNvPr>
        <xdr:cNvSpPr>
          <a:spLocks noChangeAspect="1" noChangeArrowheads="1"/>
        </xdr:cNvSpPr>
      </xdr:nvSpPr>
      <xdr:spPr bwMode="auto">
        <a:xfrm>
          <a:off x="15950045" y="1991591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3</xdr:col>
      <xdr:colOff>153869</xdr:colOff>
      <xdr:row>293</xdr:row>
      <xdr:rowOff>232339</xdr:rowOff>
    </xdr:from>
    <xdr:to>
      <xdr:col>3</xdr:col>
      <xdr:colOff>296744</xdr:colOff>
      <xdr:row>293</xdr:row>
      <xdr:rowOff>322339</xdr:rowOff>
    </xdr:to>
    <xdr:sp macro="" textlink="">
      <xdr:nvSpPr>
        <xdr:cNvPr id="175" name="Arrow: Down 174">
          <a:extLst>
            <a:ext uri="{FF2B5EF4-FFF2-40B4-BE49-F238E27FC236}">
              <a16:creationId xmlns:a16="http://schemas.microsoft.com/office/drawing/2014/main" id="{FBE0EBFB-B9C7-4EAB-AB7E-3E7DB2EFDBE6}"/>
            </a:ext>
          </a:extLst>
        </xdr:cNvPr>
        <xdr:cNvSpPr/>
      </xdr:nvSpPr>
      <xdr:spPr>
        <a:xfrm rot="5400000" flipV="1">
          <a:off x="3869080" y="219749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144344</xdr:colOff>
      <xdr:row>294</xdr:row>
      <xdr:rowOff>252404</xdr:rowOff>
    </xdr:from>
    <xdr:to>
      <xdr:col>3</xdr:col>
      <xdr:colOff>287219</xdr:colOff>
      <xdr:row>294</xdr:row>
      <xdr:rowOff>342404</xdr:rowOff>
    </xdr:to>
    <xdr:sp macro="" textlink="">
      <xdr:nvSpPr>
        <xdr:cNvPr id="176" name="Arrow: Down 175">
          <a:extLst>
            <a:ext uri="{FF2B5EF4-FFF2-40B4-BE49-F238E27FC236}">
              <a16:creationId xmlns:a16="http://schemas.microsoft.com/office/drawing/2014/main" id="{9CC084CD-21DA-4C25-91A3-4C480C631D95}"/>
            </a:ext>
          </a:extLst>
        </xdr:cNvPr>
        <xdr:cNvSpPr/>
      </xdr:nvSpPr>
      <xdr:spPr>
        <a:xfrm rot="5400000" flipV="1">
          <a:off x="3859555" y="261587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144343</xdr:colOff>
      <xdr:row>295</xdr:row>
      <xdr:rowOff>260013</xdr:rowOff>
    </xdr:from>
    <xdr:to>
      <xdr:col>3</xdr:col>
      <xdr:colOff>287218</xdr:colOff>
      <xdr:row>295</xdr:row>
      <xdr:rowOff>350013</xdr:rowOff>
    </xdr:to>
    <xdr:sp macro="" textlink="">
      <xdr:nvSpPr>
        <xdr:cNvPr id="177" name="Arrow: Down 176">
          <a:extLst>
            <a:ext uri="{FF2B5EF4-FFF2-40B4-BE49-F238E27FC236}">
              <a16:creationId xmlns:a16="http://schemas.microsoft.com/office/drawing/2014/main" id="{149DB9C3-5D12-425D-8698-02CE60A0DC2A}"/>
            </a:ext>
          </a:extLst>
        </xdr:cNvPr>
        <xdr:cNvSpPr/>
      </xdr:nvSpPr>
      <xdr:spPr>
        <a:xfrm rot="5400000" flipV="1">
          <a:off x="3859554" y="302180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144343</xdr:colOff>
      <xdr:row>296</xdr:row>
      <xdr:rowOff>263226</xdr:rowOff>
    </xdr:from>
    <xdr:to>
      <xdr:col>3</xdr:col>
      <xdr:colOff>287218</xdr:colOff>
      <xdr:row>296</xdr:row>
      <xdr:rowOff>353226</xdr:rowOff>
    </xdr:to>
    <xdr:sp macro="" textlink="">
      <xdr:nvSpPr>
        <xdr:cNvPr id="178" name="Arrow: Down 177">
          <a:extLst>
            <a:ext uri="{FF2B5EF4-FFF2-40B4-BE49-F238E27FC236}">
              <a16:creationId xmlns:a16="http://schemas.microsoft.com/office/drawing/2014/main" id="{D84CEB0D-5D3D-4158-B6D6-12860DCFFB59}"/>
            </a:ext>
          </a:extLst>
        </xdr:cNvPr>
        <xdr:cNvSpPr/>
      </xdr:nvSpPr>
      <xdr:spPr>
        <a:xfrm rot="5400000" flipV="1">
          <a:off x="3859554" y="342333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22411</xdr:colOff>
      <xdr:row>292</xdr:row>
      <xdr:rowOff>313764</xdr:rowOff>
    </xdr:from>
    <xdr:ext cx="2553743" cy="2984768"/>
    <xdr:pic>
      <xdr:nvPicPr>
        <xdr:cNvPr id="179" name="Picture 178">
          <a:extLst>
            <a:ext uri="{FF2B5EF4-FFF2-40B4-BE49-F238E27FC236}">
              <a16:creationId xmlns:a16="http://schemas.microsoft.com/office/drawing/2014/main" id="{65C59126-D72E-4E2F-B29B-1CDE342D3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1907037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2170339</xdr:colOff>
      <xdr:row>295</xdr:row>
      <xdr:rowOff>122191</xdr:rowOff>
    </xdr:from>
    <xdr:ext cx="483054" cy="383866"/>
    <xdr:pic>
      <xdr:nvPicPr>
        <xdr:cNvPr id="180" name="Picture 179" descr="Logopond - Logo, Brand &amp; Identity Inspiration (Sledgehammer Games)">
          <a:extLst>
            <a:ext uri="{FF2B5EF4-FFF2-40B4-BE49-F238E27FC236}">
              <a16:creationId xmlns:a16="http://schemas.microsoft.com/office/drawing/2014/main" id="{FAE04B0B-AC6A-4713-AB2C-6C28F3694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3794" y="2910418"/>
          <a:ext cx="483054" cy="383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2209800</xdr:colOff>
      <xdr:row>293</xdr:row>
      <xdr:rowOff>153446</xdr:rowOff>
    </xdr:from>
    <xdr:ext cx="351100" cy="326886"/>
    <xdr:pic>
      <xdr:nvPicPr>
        <xdr:cNvPr id="181" name="Picture 180">
          <a:extLst>
            <a:ext uri="{FF2B5EF4-FFF2-40B4-BE49-F238E27FC236}">
              <a16:creationId xmlns:a16="http://schemas.microsoft.com/office/drawing/2014/main" id="{F966C1DC-1870-4880-9434-818095462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43255" y="2145037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2250621</xdr:colOff>
      <xdr:row>292</xdr:row>
      <xdr:rowOff>161522</xdr:rowOff>
    </xdr:from>
    <xdr:ext cx="354599" cy="326935"/>
    <xdr:pic>
      <xdr:nvPicPr>
        <xdr:cNvPr id="182" name="Picture 181">
          <a:extLst>
            <a:ext uri="{FF2B5EF4-FFF2-40B4-BE49-F238E27FC236}">
              <a16:creationId xmlns:a16="http://schemas.microsoft.com/office/drawing/2014/main" id="{471C7E62-984B-4CD7-9727-68FCA8502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4076" y="1754795"/>
          <a:ext cx="354599" cy="326935"/>
        </a:xfrm>
        <a:prstGeom prst="rect">
          <a:avLst/>
        </a:prstGeom>
      </xdr:spPr>
    </xdr:pic>
    <xdr:clientData/>
  </xdr:oneCellAnchor>
  <xdr:oneCellAnchor>
    <xdr:from>
      <xdr:col>5</xdr:col>
      <xdr:colOff>2182586</xdr:colOff>
      <xdr:row>303</xdr:row>
      <xdr:rowOff>74840</xdr:rowOff>
    </xdr:from>
    <xdr:ext cx="496836" cy="337458"/>
    <xdr:pic>
      <xdr:nvPicPr>
        <xdr:cNvPr id="183" name="Picture 182">
          <a:extLst>
            <a:ext uri="{FF2B5EF4-FFF2-40B4-BE49-F238E27FC236}">
              <a16:creationId xmlns:a16="http://schemas.microsoft.com/office/drawing/2014/main" id="{7713BD61-274F-421B-B160-570D2DA86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6041" y="6049613"/>
          <a:ext cx="496836" cy="33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2144334</xdr:colOff>
      <xdr:row>304</xdr:row>
      <xdr:rowOff>27215</xdr:rowOff>
    </xdr:from>
    <xdr:ext cx="473366" cy="474889"/>
    <xdr:pic>
      <xdr:nvPicPr>
        <xdr:cNvPr id="184" name="Picture 183">
          <a:extLst>
            <a:ext uri="{FF2B5EF4-FFF2-40B4-BE49-F238E27FC236}">
              <a16:creationId xmlns:a16="http://schemas.microsoft.com/office/drawing/2014/main" id="{82A435D0-EBF0-445A-9856-7D24955FC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7789" y="6400306"/>
          <a:ext cx="473366" cy="474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292</xdr:row>
      <xdr:rowOff>0</xdr:rowOff>
    </xdr:from>
    <xdr:ext cx="304800" cy="307127"/>
    <xdr:sp macro="" textlink="">
      <xdr:nvSpPr>
        <xdr:cNvPr id="185" name="AutoShape 1" descr="Kaa | Disney Wiki | Fandom">
          <a:extLst>
            <a:ext uri="{FF2B5EF4-FFF2-40B4-BE49-F238E27FC236}">
              <a16:creationId xmlns:a16="http://schemas.microsoft.com/office/drawing/2014/main" id="{0A16E4E6-2E87-44EC-A787-119F3F6033C1}"/>
            </a:ext>
          </a:extLst>
        </xdr:cNvPr>
        <xdr:cNvSpPr>
          <a:spLocks noChangeAspect="1" noChangeArrowheads="1"/>
        </xdr:cNvSpPr>
      </xdr:nvSpPr>
      <xdr:spPr bwMode="auto">
        <a:xfrm>
          <a:off x="21232091" y="1593273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298</xdr:row>
      <xdr:rowOff>0</xdr:rowOff>
    </xdr:from>
    <xdr:ext cx="304800" cy="307128"/>
    <xdr:sp macro="" textlink="">
      <xdr:nvSpPr>
        <xdr:cNvPr id="186" name="AutoShape 3" descr="Kaa | Disney Wiki | Fandom">
          <a:extLst>
            <a:ext uri="{FF2B5EF4-FFF2-40B4-BE49-F238E27FC236}">
              <a16:creationId xmlns:a16="http://schemas.microsoft.com/office/drawing/2014/main" id="{CA893972-92B0-45DD-A172-51D961B063C6}"/>
            </a:ext>
          </a:extLst>
        </xdr:cNvPr>
        <xdr:cNvSpPr>
          <a:spLocks noChangeAspect="1" noChangeArrowheads="1"/>
        </xdr:cNvSpPr>
      </xdr:nvSpPr>
      <xdr:spPr bwMode="auto">
        <a:xfrm>
          <a:off x="24782318" y="3983182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2192111</xdr:colOff>
      <xdr:row>297</xdr:row>
      <xdr:rowOff>157512</xdr:rowOff>
    </xdr:from>
    <xdr:ext cx="340613" cy="352756"/>
    <xdr:pic>
      <xdr:nvPicPr>
        <xdr:cNvPr id="187" name="Picture 186" descr="Cobra Logo Png - King Cobra Malt Liquor Label, Transparent Png ...">
          <a:extLst>
            <a:ext uri="{FF2B5EF4-FFF2-40B4-BE49-F238E27FC236}">
              <a16:creationId xmlns:a16="http://schemas.microsoft.com/office/drawing/2014/main" id="{F0FCC656-4564-4927-BFAF-E76AF6EC6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5566" y="3742376"/>
          <a:ext cx="340613" cy="352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2175239</xdr:colOff>
      <xdr:row>294</xdr:row>
      <xdr:rowOff>152398</xdr:rowOff>
    </xdr:from>
    <xdr:ext cx="544828" cy="327932"/>
    <xdr:pic>
      <xdr:nvPicPr>
        <xdr:cNvPr id="188" name="Picture 187">
          <a:extLst>
            <a:ext uri="{FF2B5EF4-FFF2-40B4-BE49-F238E27FC236}">
              <a16:creationId xmlns:a16="http://schemas.microsoft.com/office/drawing/2014/main" id="{7ACC2F70-F768-449C-B6E2-C0FC7B222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8694" y="2542307"/>
          <a:ext cx="544828" cy="32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202286</xdr:colOff>
      <xdr:row>302</xdr:row>
      <xdr:rowOff>216619</xdr:rowOff>
    </xdr:from>
    <xdr:to>
      <xdr:col>3</xdr:col>
      <xdr:colOff>292286</xdr:colOff>
      <xdr:row>302</xdr:row>
      <xdr:rowOff>359494</xdr:rowOff>
    </xdr:to>
    <xdr:sp macro="" textlink="">
      <xdr:nvSpPr>
        <xdr:cNvPr id="189" name="Arrow: Down 188">
          <a:extLst>
            <a:ext uri="{FF2B5EF4-FFF2-40B4-BE49-F238E27FC236}">
              <a16:creationId xmlns:a16="http://schemas.microsoft.com/office/drawing/2014/main" id="{62C1B62A-D62A-40E5-A447-098D37326610}"/>
            </a:ext>
          </a:extLst>
        </xdr:cNvPr>
        <xdr:cNvSpPr/>
      </xdr:nvSpPr>
      <xdr:spPr>
        <a:xfrm flipV="1">
          <a:off x="3891059" y="5793074"/>
          <a:ext cx="90000" cy="142875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202287</xdr:colOff>
      <xdr:row>303</xdr:row>
      <xdr:rowOff>222367</xdr:rowOff>
    </xdr:from>
    <xdr:to>
      <xdr:col>3</xdr:col>
      <xdr:colOff>292287</xdr:colOff>
      <xdr:row>303</xdr:row>
      <xdr:rowOff>365242</xdr:rowOff>
    </xdr:to>
    <xdr:sp macro="" textlink="">
      <xdr:nvSpPr>
        <xdr:cNvPr id="190" name="Arrow: Down 189">
          <a:extLst>
            <a:ext uri="{FF2B5EF4-FFF2-40B4-BE49-F238E27FC236}">
              <a16:creationId xmlns:a16="http://schemas.microsoft.com/office/drawing/2014/main" id="{D1D26FEA-B29F-4BE1-A864-AB3BF5103378}"/>
            </a:ext>
          </a:extLst>
        </xdr:cNvPr>
        <xdr:cNvSpPr/>
      </xdr:nvSpPr>
      <xdr:spPr>
        <a:xfrm rot="10800000" flipV="1">
          <a:off x="3891060" y="6197140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202287</xdr:colOff>
      <xdr:row>304</xdr:row>
      <xdr:rowOff>223473</xdr:rowOff>
    </xdr:from>
    <xdr:to>
      <xdr:col>3</xdr:col>
      <xdr:colOff>292287</xdr:colOff>
      <xdr:row>304</xdr:row>
      <xdr:rowOff>366348</xdr:rowOff>
    </xdr:to>
    <xdr:sp macro="" textlink="">
      <xdr:nvSpPr>
        <xdr:cNvPr id="191" name="Arrow: Down 190">
          <a:extLst>
            <a:ext uri="{FF2B5EF4-FFF2-40B4-BE49-F238E27FC236}">
              <a16:creationId xmlns:a16="http://schemas.microsoft.com/office/drawing/2014/main" id="{DCF62438-35B4-4403-844F-C4810154F8DD}"/>
            </a:ext>
          </a:extLst>
        </xdr:cNvPr>
        <xdr:cNvSpPr/>
      </xdr:nvSpPr>
      <xdr:spPr>
        <a:xfrm rot="10800000" flipV="1">
          <a:off x="3891060" y="6596564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183906</xdr:colOff>
      <xdr:row>298</xdr:row>
      <xdr:rowOff>252779</xdr:rowOff>
    </xdr:from>
    <xdr:to>
      <xdr:col>3</xdr:col>
      <xdr:colOff>273906</xdr:colOff>
      <xdr:row>298</xdr:row>
      <xdr:rowOff>395654</xdr:rowOff>
    </xdr:to>
    <xdr:sp macro="" textlink="">
      <xdr:nvSpPr>
        <xdr:cNvPr id="192" name="Arrow: Down 191">
          <a:extLst>
            <a:ext uri="{FF2B5EF4-FFF2-40B4-BE49-F238E27FC236}">
              <a16:creationId xmlns:a16="http://schemas.microsoft.com/office/drawing/2014/main" id="{6C84C145-A87A-4B08-BF22-342909186381}"/>
            </a:ext>
          </a:extLst>
        </xdr:cNvPr>
        <xdr:cNvSpPr/>
      </xdr:nvSpPr>
      <xdr:spPr>
        <a:xfrm rot="10800000" flipV="1">
          <a:off x="3872679" y="4235961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152402</xdr:colOff>
      <xdr:row>300</xdr:row>
      <xdr:rowOff>238127</xdr:rowOff>
    </xdr:from>
    <xdr:to>
      <xdr:col>3</xdr:col>
      <xdr:colOff>295277</xdr:colOff>
      <xdr:row>300</xdr:row>
      <xdr:rowOff>328127</xdr:rowOff>
    </xdr:to>
    <xdr:sp macro="" textlink="">
      <xdr:nvSpPr>
        <xdr:cNvPr id="193" name="Arrow: Down 192">
          <a:extLst>
            <a:ext uri="{FF2B5EF4-FFF2-40B4-BE49-F238E27FC236}">
              <a16:creationId xmlns:a16="http://schemas.microsoft.com/office/drawing/2014/main" id="{F4EABABE-1B69-4851-9CE7-0C650F14CDF9}"/>
            </a:ext>
          </a:extLst>
        </xdr:cNvPr>
        <xdr:cNvSpPr/>
      </xdr:nvSpPr>
      <xdr:spPr>
        <a:xfrm rot="5400000" flipV="1">
          <a:off x="3867613" y="499150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8</xdr:col>
      <xdr:colOff>11206</xdr:colOff>
      <xdr:row>292</xdr:row>
      <xdr:rowOff>368993</xdr:rowOff>
    </xdr:from>
    <xdr:ext cx="2553743" cy="2984768"/>
    <xdr:pic>
      <xdr:nvPicPr>
        <xdr:cNvPr id="194" name="Picture 193">
          <a:extLst>
            <a:ext uri="{FF2B5EF4-FFF2-40B4-BE49-F238E27FC236}">
              <a16:creationId xmlns:a16="http://schemas.microsoft.com/office/drawing/2014/main" id="{8316ED72-C508-4247-9907-3219D82E5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0070" y="1962266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292</xdr:row>
      <xdr:rowOff>342900</xdr:rowOff>
    </xdr:from>
    <xdr:ext cx="2553743" cy="2984768"/>
    <xdr:pic>
      <xdr:nvPicPr>
        <xdr:cNvPr id="195" name="Picture 194">
          <a:extLst>
            <a:ext uri="{FF2B5EF4-FFF2-40B4-BE49-F238E27FC236}">
              <a16:creationId xmlns:a16="http://schemas.microsoft.com/office/drawing/2014/main" id="{1B8499C5-2743-49B9-97B7-CCB1267E3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2226" y="1936173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170199</xdr:colOff>
      <xdr:row>292</xdr:row>
      <xdr:rowOff>262275</xdr:rowOff>
    </xdr:from>
    <xdr:to>
      <xdr:col>3</xdr:col>
      <xdr:colOff>313074</xdr:colOff>
      <xdr:row>292</xdr:row>
      <xdr:rowOff>352275</xdr:rowOff>
    </xdr:to>
    <xdr:sp macro="" textlink="">
      <xdr:nvSpPr>
        <xdr:cNvPr id="196" name="Arrow: Down 195">
          <a:extLst>
            <a:ext uri="{FF2B5EF4-FFF2-40B4-BE49-F238E27FC236}">
              <a16:creationId xmlns:a16="http://schemas.microsoft.com/office/drawing/2014/main" id="{C1C4AF95-4BB0-47CD-BE10-1636D1A31009}"/>
            </a:ext>
          </a:extLst>
        </xdr:cNvPr>
        <xdr:cNvSpPr/>
      </xdr:nvSpPr>
      <xdr:spPr>
        <a:xfrm rot="5400000" flipV="1">
          <a:off x="3885410" y="182911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168519</xdr:colOff>
      <xdr:row>297</xdr:row>
      <xdr:rowOff>197827</xdr:rowOff>
    </xdr:from>
    <xdr:to>
      <xdr:col>3</xdr:col>
      <xdr:colOff>258519</xdr:colOff>
      <xdr:row>297</xdr:row>
      <xdr:rowOff>344991</xdr:rowOff>
    </xdr:to>
    <xdr:sp macro="" textlink="">
      <xdr:nvSpPr>
        <xdr:cNvPr id="197" name="Arrow: Down 196">
          <a:extLst>
            <a:ext uri="{FF2B5EF4-FFF2-40B4-BE49-F238E27FC236}">
              <a16:creationId xmlns:a16="http://schemas.microsoft.com/office/drawing/2014/main" id="{33728FB5-D811-47C7-B732-FD22C53D8B19}"/>
            </a:ext>
          </a:extLst>
        </xdr:cNvPr>
        <xdr:cNvSpPr/>
      </xdr:nvSpPr>
      <xdr:spPr>
        <a:xfrm flipV="1">
          <a:off x="3857292" y="3782691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141518</xdr:colOff>
      <xdr:row>299</xdr:row>
      <xdr:rowOff>239489</xdr:rowOff>
    </xdr:from>
    <xdr:to>
      <xdr:col>3</xdr:col>
      <xdr:colOff>277589</xdr:colOff>
      <xdr:row>299</xdr:row>
      <xdr:rowOff>329489</xdr:rowOff>
    </xdr:to>
    <xdr:sp macro="" textlink="">
      <xdr:nvSpPr>
        <xdr:cNvPr id="198" name="Arrow: Down 197">
          <a:extLst>
            <a:ext uri="{FF2B5EF4-FFF2-40B4-BE49-F238E27FC236}">
              <a16:creationId xmlns:a16="http://schemas.microsoft.com/office/drawing/2014/main" id="{E1878D39-CA39-4590-87B4-582AA30645F0}"/>
            </a:ext>
          </a:extLst>
        </xdr:cNvPr>
        <xdr:cNvSpPr/>
      </xdr:nvSpPr>
      <xdr:spPr>
        <a:xfrm rot="5400000" flipV="1">
          <a:off x="3853327" y="4597953"/>
          <a:ext cx="90000" cy="136071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282</xdr:row>
      <xdr:rowOff>245162</xdr:rowOff>
    </xdr:from>
    <xdr:to>
      <xdr:col>3</xdr:col>
      <xdr:colOff>296742</xdr:colOff>
      <xdr:row>282</xdr:row>
      <xdr:rowOff>335162</xdr:rowOff>
    </xdr:to>
    <xdr:sp macro="" textlink="">
      <xdr:nvSpPr>
        <xdr:cNvPr id="200" name="Arrow: Down 199">
          <a:extLst>
            <a:ext uri="{FF2B5EF4-FFF2-40B4-BE49-F238E27FC236}">
              <a16:creationId xmlns:a16="http://schemas.microsoft.com/office/drawing/2014/main" id="{44AF60E4-C468-431D-940F-D80FBECFC83A}"/>
            </a:ext>
          </a:extLst>
        </xdr:cNvPr>
        <xdr:cNvSpPr/>
      </xdr:nvSpPr>
      <xdr:spPr>
        <a:xfrm rot="5400000" flipV="1">
          <a:off x="3869078" y="588176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276</xdr:row>
      <xdr:rowOff>0</xdr:rowOff>
    </xdr:from>
    <xdr:ext cx="304800" cy="307127"/>
    <xdr:sp macro="" textlink="">
      <xdr:nvSpPr>
        <xdr:cNvPr id="201" name="AutoShape 1" descr="Kaa | Disney Wiki | Fandom">
          <a:extLst>
            <a:ext uri="{FF2B5EF4-FFF2-40B4-BE49-F238E27FC236}">
              <a16:creationId xmlns:a16="http://schemas.microsoft.com/office/drawing/2014/main" id="{2D5658D5-BE2C-4518-8ABC-A7B76AB2BF5C}"/>
            </a:ext>
          </a:extLst>
        </xdr:cNvPr>
        <xdr:cNvSpPr>
          <a:spLocks noChangeAspect="1" noChangeArrowheads="1"/>
        </xdr:cNvSpPr>
      </xdr:nvSpPr>
      <xdr:spPr bwMode="auto">
        <a:xfrm>
          <a:off x="12347864" y="6459682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280</xdr:row>
      <xdr:rowOff>0</xdr:rowOff>
    </xdr:from>
    <xdr:ext cx="304800" cy="307128"/>
    <xdr:sp macro="" textlink="">
      <xdr:nvSpPr>
        <xdr:cNvPr id="202" name="AutoShape 3" descr="Kaa | Disney Wiki | Fandom">
          <a:extLst>
            <a:ext uri="{FF2B5EF4-FFF2-40B4-BE49-F238E27FC236}">
              <a16:creationId xmlns:a16="http://schemas.microsoft.com/office/drawing/2014/main" id="{7371C841-2B4C-4868-B587-9B52FA770FA9}"/>
            </a:ext>
          </a:extLst>
        </xdr:cNvPr>
        <xdr:cNvSpPr>
          <a:spLocks noChangeAspect="1" noChangeArrowheads="1"/>
        </xdr:cNvSpPr>
      </xdr:nvSpPr>
      <xdr:spPr bwMode="auto">
        <a:xfrm>
          <a:off x="15950045" y="6061364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3</xdr:col>
      <xdr:colOff>153869</xdr:colOff>
      <xdr:row>274</xdr:row>
      <xdr:rowOff>232339</xdr:rowOff>
    </xdr:from>
    <xdr:to>
      <xdr:col>3</xdr:col>
      <xdr:colOff>296744</xdr:colOff>
      <xdr:row>274</xdr:row>
      <xdr:rowOff>322339</xdr:rowOff>
    </xdr:to>
    <xdr:sp macro="" textlink="">
      <xdr:nvSpPr>
        <xdr:cNvPr id="203" name="Arrow: Down 202">
          <a:extLst>
            <a:ext uri="{FF2B5EF4-FFF2-40B4-BE49-F238E27FC236}">
              <a16:creationId xmlns:a16="http://schemas.microsoft.com/office/drawing/2014/main" id="{68A694B3-64CA-40D9-9141-B1E526ED66A3}"/>
            </a:ext>
          </a:extLst>
        </xdr:cNvPr>
        <xdr:cNvSpPr/>
      </xdr:nvSpPr>
      <xdr:spPr>
        <a:xfrm rot="5400000" flipV="1">
          <a:off x="3869080" y="626726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144343</xdr:colOff>
      <xdr:row>277</xdr:row>
      <xdr:rowOff>263226</xdr:rowOff>
    </xdr:from>
    <xdr:to>
      <xdr:col>3</xdr:col>
      <xdr:colOff>287218</xdr:colOff>
      <xdr:row>277</xdr:row>
      <xdr:rowOff>353226</xdr:rowOff>
    </xdr:to>
    <xdr:sp macro="" textlink="">
      <xdr:nvSpPr>
        <xdr:cNvPr id="206" name="Arrow: Down 205">
          <a:extLst>
            <a:ext uri="{FF2B5EF4-FFF2-40B4-BE49-F238E27FC236}">
              <a16:creationId xmlns:a16="http://schemas.microsoft.com/office/drawing/2014/main" id="{042190C0-8C4A-4C1D-8FF1-B3E818FBDFEF}"/>
            </a:ext>
          </a:extLst>
        </xdr:cNvPr>
        <xdr:cNvSpPr/>
      </xdr:nvSpPr>
      <xdr:spPr>
        <a:xfrm rot="5400000" flipV="1">
          <a:off x="3859554" y="749310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22411</xdr:colOff>
      <xdr:row>273</xdr:row>
      <xdr:rowOff>313764</xdr:rowOff>
    </xdr:from>
    <xdr:ext cx="2553743" cy="2984768"/>
    <xdr:pic>
      <xdr:nvPicPr>
        <xdr:cNvPr id="207" name="Picture 206">
          <a:extLst>
            <a:ext uri="{FF2B5EF4-FFF2-40B4-BE49-F238E27FC236}">
              <a16:creationId xmlns:a16="http://schemas.microsoft.com/office/drawing/2014/main" id="{9702E5B3-5545-437E-B83D-21E7AD323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5976809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2326204</xdr:colOff>
      <xdr:row>274</xdr:row>
      <xdr:rowOff>174147</xdr:rowOff>
    </xdr:from>
    <xdr:ext cx="483054" cy="383866"/>
    <xdr:pic>
      <xdr:nvPicPr>
        <xdr:cNvPr id="208" name="Picture 207" descr="Logopond - Logo, Brand &amp; Identity Inspiration (Sledgehammer Games)">
          <a:extLst>
            <a:ext uri="{FF2B5EF4-FFF2-40B4-BE49-F238E27FC236}">
              <a16:creationId xmlns:a16="http://schemas.microsoft.com/office/drawing/2014/main" id="{CE8E884B-68EE-4DAA-8735-F5CD36C0C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9659" y="2650647"/>
          <a:ext cx="483054" cy="383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273</xdr:row>
      <xdr:rowOff>0</xdr:rowOff>
    </xdr:from>
    <xdr:ext cx="304800" cy="307127"/>
    <xdr:sp macro="" textlink="">
      <xdr:nvSpPr>
        <xdr:cNvPr id="213" name="AutoShape 1" descr="Kaa | Disney Wiki | Fandom">
          <a:extLst>
            <a:ext uri="{FF2B5EF4-FFF2-40B4-BE49-F238E27FC236}">
              <a16:creationId xmlns:a16="http://schemas.microsoft.com/office/drawing/2014/main" id="{E05C4888-CD59-4255-BD02-42625C9CFA02}"/>
            </a:ext>
          </a:extLst>
        </xdr:cNvPr>
        <xdr:cNvSpPr>
          <a:spLocks noChangeAspect="1" noChangeArrowheads="1"/>
        </xdr:cNvSpPr>
      </xdr:nvSpPr>
      <xdr:spPr bwMode="auto">
        <a:xfrm>
          <a:off x="21232091" y="5663045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278</xdr:row>
      <xdr:rowOff>0</xdr:rowOff>
    </xdr:from>
    <xdr:ext cx="304800" cy="307128"/>
    <xdr:sp macro="" textlink="">
      <xdr:nvSpPr>
        <xdr:cNvPr id="214" name="AutoShape 3" descr="Kaa | Disney Wiki | Fandom">
          <a:extLst>
            <a:ext uri="{FF2B5EF4-FFF2-40B4-BE49-F238E27FC236}">
              <a16:creationId xmlns:a16="http://schemas.microsoft.com/office/drawing/2014/main" id="{3DC8E547-D5DF-49BC-AB3F-D4CB9D1AE180}"/>
            </a:ext>
          </a:extLst>
        </xdr:cNvPr>
        <xdr:cNvSpPr>
          <a:spLocks noChangeAspect="1" noChangeArrowheads="1"/>
        </xdr:cNvSpPr>
      </xdr:nvSpPr>
      <xdr:spPr bwMode="auto">
        <a:xfrm>
          <a:off x="24782318" y="8052955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2261829</xdr:colOff>
      <xdr:row>273</xdr:row>
      <xdr:rowOff>169716</xdr:rowOff>
    </xdr:from>
    <xdr:ext cx="544828" cy="327932"/>
    <xdr:pic>
      <xdr:nvPicPr>
        <xdr:cNvPr id="216" name="Picture 215">
          <a:extLst>
            <a:ext uri="{FF2B5EF4-FFF2-40B4-BE49-F238E27FC236}">
              <a16:creationId xmlns:a16="http://schemas.microsoft.com/office/drawing/2014/main" id="{CCFFFB20-7B91-4F67-8D68-21EAEEA5B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5284" y="2247898"/>
          <a:ext cx="544828" cy="32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152402</xdr:colOff>
      <xdr:row>281</xdr:row>
      <xdr:rowOff>238127</xdr:rowOff>
    </xdr:from>
    <xdr:to>
      <xdr:col>3</xdr:col>
      <xdr:colOff>295277</xdr:colOff>
      <xdr:row>281</xdr:row>
      <xdr:rowOff>328127</xdr:rowOff>
    </xdr:to>
    <xdr:sp macro="" textlink="">
      <xdr:nvSpPr>
        <xdr:cNvPr id="221" name="Arrow: Down 220">
          <a:extLst>
            <a:ext uri="{FF2B5EF4-FFF2-40B4-BE49-F238E27FC236}">
              <a16:creationId xmlns:a16="http://schemas.microsoft.com/office/drawing/2014/main" id="{EDCEDC3B-5A2A-4B57-9773-6F683F0C9FA8}"/>
            </a:ext>
          </a:extLst>
        </xdr:cNvPr>
        <xdr:cNvSpPr/>
      </xdr:nvSpPr>
      <xdr:spPr>
        <a:xfrm rot="5400000" flipV="1">
          <a:off x="3867613" y="906128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8</xdr:col>
      <xdr:colOff>11206</xdr:colOff>
      <xdr:row>273</xdr:row>
      <xdr:rowOff>368993</xdr:rowOff>
    </xdr:from>
    <xdr:ext cx="2553743" cy="2984768"/>
    <xdr:pic>
      <xdr:nvPicPr>
        <xdr:cNvPr id="222" name="Picture 221">
          <a:extLst>
            <a:ext uri="{FF2B5EF4-FFF2-40B4-BE49-F238E27FC236}">
              <a16:creationId xmlns:a16="http://schemas.microsoft.com/office/drawing/2014/main" id="{EF1DC3BE-E5AC-43EB-9EE2-85C9EE340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0070" y="6032038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273</xdr:row>
      <xdr:rowOff>342900</xdr:rowOff>
    </xdr:from>
    <xdr:ext cx="2553743" cy="2984768"/>
    <xdr:pic>
      <xdr:nvPicPr>
        <xdr:cNvPr id="223" name="Picture 222">
          <a:extLst>
            <a:ext uri="{FF2B5EF4-FFF2-40B4-BE49-F238E27FC236}">
              <a16:creationId xmlns:a16="http://schemas.microsoft.com/office/drawing/2014/main" id="{1D36CAD2-B886-4F32-926A-13D9B91B1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2226" y="6005945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170199</xdr:colOff>
      <xdr:row>273</xdr:row>
      <xdr:rowOff>262275</xdr:rowOff>
    </xdr:from>
    <xdr:to>
      <xdr:col>3</xdr:col>
      <xdr:colOff>313074</xdr:colOff>
      <xdr:row>273</xdr:row>
      <xdr:rowOff>352275</xdr:rowOff>
    </xdr:to>
    <xdr:sp macro="" textlink="">
      <xdr:nvSpPr>
        <xdr:cNvPr id="224" name="Arrow: Down 223">
          <a:extLst>
            <a:ext uri="{FF2B5EF4-FFF2-40B4-BE49-F238E27FC236}">
              <a16:creationId xmlns:a16="http://schemas.microsoft.com/office/drawing/2014/main" id="{3617D9E7-6E49-45D9-968E-F3B051F6D815}"/>
            </a:ext>
          </a:extLst>
        </xdr:cNvPr>
        <xdr:cNvSpPr/>
      </xdr:nvSpPr>
      <xdr:spPr>
        <a:xfrm rot="5400000" flipV="1">
          <a:off x="3885410" y="589888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141518</xdr:colOff>
      <xdr:row>280</xdr:row>
      <xdr:rowOff>239489</xdr:rowOff>
    </xdr:from>
    <xdr:to>
      <xdr:col>3</xdr:col>
      <xdr:colOff>277589</xdr:colOff>
      <xdr:row>280</xdr:row>
      <xdr:rowOff>329489</xdr:rowOff>
    </xdr:to>
    <xdr:sp macro="" textlink="">
      <xdr:nvSpPr>
        <xdr:cNvPr id="226" name="Arrow: Down 225">
          <a:extLst>
            <a:ext uri="{FF2B5EF4-FFF2-40B4-BE49-F238E27FC236}">
              <a16:creationId xmlns:a16="http://schemas.microsoft.com/office/drawing/2014/main" id="{23788C08-8F4D-4EC0-AD8D-D052D76EB02F}"/>
            </a:ext>
          </a:extLst>
        </xdr:cNvPr>
        <xdr:cNvSpPr/>
      </xdr:nvSpPr>
      <xdr:spPr>
        <a:xfrm rot="5400000" flipV="1">
          <a:off x="3853327" y="8667726"/>
          <a:ext cx="90000" cy="136071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153868</xdr:colOff>
      <xdr:row>270</xdr:row>
      <xdr:rowOff>220541</xdr:rowOff>
    </xdr:from>
    <xdr:to>
      <xdr:col>3</xdr:col>
      <xdr:colOff>277693</xdr:colOff>
      <xdr:row>270</xdr:row>
      <xdr:rowOff>353891</xdr:rowOff>
    </xdr:to>
    <xdr:sp macro="" textlink="">
      <xdr:nvSpPr>
        <xdr:cNvPr id="227" name="Star: 6 Points 226">
          <a:extLst>
            <a:ext uri="{FF2B5EF4-FFF2-40B4-BE49-F238E27FC236}">
              <a16:creationId xmlns:a16="http://schemas.microsoft.com/office/drawing/2014/main" id="{26738000-A652-4050-A11B-F8424E2F5139}"/>
            </a:ext>
          </a:extLst>
        </xdr:cNvPr>
        <xdr:cNvSpPr/>
      </xdr:nvSpPr>
      <xdr:spPr>
        <a:xfrm>
          <a:off x="3842641" y="4688632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139215</xdr:colOff>
      <xdr:row>278</xdr:row>
      <xdr:rowOff>274470</xdr:rowOff>
    </xdr:from>
    <xdr:to>
      <xdr:col>3</xdr:col>
      <xdr:colOff>282090</xdr:colOff>
      <xdr:row>278</xdr:row>
      <xdr:rowOff>364470</xdr:rowOff>
    </xdr:to>
    <xdr:sp macro="" textlink="">
      <xdr:nvSpPr>
        <xdr:cNvPr id="228" name="Arrow: Down 227">
          <a:extLst>
            <a:ext uri="{FF2B5EF4-FFF2-40B4-BE49-F238E27FC236}">
              <a16:creationId xmlns:a16="http://schemas.microsoft.com/office/drawing/2014/main" id="{E5941BF5-31D9-4453-9D2A-D7B93545DF92}"/>
            </a:ext>
          </a:extLst>
        </xdr:cNvPr>
        <xdr:cNvSpPr/>
      </xdr:nvSpPr>
      <xdr:spPr>
        <a:xfrm rot="5400000" flipV="1">
          <a:off x="3858422" y="436576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270</xdr:row>
      <xdr:rowOff>0</xdr:rowOff>
    </xdr:from>
    <xdr:ext cx="304800" cy="307127"/>
    <xdr:sp macro="" textlink="">
      <xdr:nvSpPr>
        <xdr:cNvPr id="229" name="AutoShape 1" descr="Kaa | Disney Wiki | Fandom">
          <a:extLst>
            <a:ext uri="{FF2B5EF4-FFF2-40B4-BE49-F238E27FC236}">
              <a16:creationId xmlns:a16="http://schemas.microsoft.com/office/drawing/2014/main" id="{27E98840-C9BF-4108-AB5F-E7F3E08CBB54}"/>
            </a:ext>
          </a:extLst>
        </xdr:cNvPr>
        <xdr:cNvSpPr>
          <a:spLocks noChangeAspect="1" noChangeArrowheads="1"/>
        </xdr:cNvSpPr>
      </xdr:nvSpPr>
      <xdr:spPr bwMode="auto">
        <a:xfrm>
          <a:off x="12347864" y="5663045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273</xdr:row>
      <xdr:rowOff>0</xdr:rowOff>
    </xdr:from>
    <xdr:ext cx="304800" cy="307128"/>
    <xdr:sp macro="" textlink="">
      <xdr:nvSpPr>
        <xdr:cNvPr id="230" name="AutoShape 3" descr="Kaa | Disney Wiki | Fandom">
          <a:extLst>
            <a:ext uri="{FF2B5EF4-FFF2-40B4-BE49-F238E27FC236}">
              <a16:creationId xmlns:a16="http://schemas.microsoft.com/office/drawing/2014/main" id="{62AB7DF0-793A-4325-9BC6-5ABC3285136F}"/>
            </a:ext>
          </a:extLst>
        </xdr:cNvPr>
        <xdr:cNvSpPr>
          <a:spLocks noChangeAspect="1" noChangeArrowheads="1"/>
        </xdr:cNvSpPr>
      </xdr:nvSpPr>
      <xdr:spPr bwMode="auto">
        <a:xfrm>
          <a:off x="15950045" y="5264727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3</xdr:col>
      <xdr:colOff>180980</xdr:colOff>
      <xdr:row>272</xdr:row>
      <xdr:rowOff>252405</xdr:rowOff>
    </xdr:from>
    <xdr:to>
      <xdr:col>3</xdr:col>
      <xdr:colOff>323855</xdr:colOff>
      <xdr:row>272</xdr:row>
      <xdr:rowOff>342405</xdr:rowOff>
    </xdr:to>
    <xdr:sp macro="" textlink="">
      <xdr:nvSpPr>
        <xdr:cNvPr id="232" name="Arrow: Down 231">
          <a:extLst>
            <a:ext uri="{FF2B5EF4-FFF2-40B4-BE49-F238E27FC236}">
              <a16:creationId xmlns:a16="http://schemas.microsoft.com/office/drawing/2014/main" id="{744EC3DF-E8EE-4049-8A9B-0F7CCACDBF74}"/>
            </a:ext>
          </a:extLst>
        </xdr:cNvPr>
        <xdr:cNvSpPr/>
      </xdr:nvSpPr>
      <xdr:spPr>
        <a:xfrm rot="5400000" flipV="1">
          <a:off x="3900187" y="192581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158998</xdr:colOff>
      <xdr:row>276</xdr:row>
      <xdr:rowOff>260015</xdr:rowOff>
    </xdr:from>
    <xdr:to>
      <xdr:col>3</xdr:col>
      <xdr:colOff>301873</xdr:colOff>
      <xdr:row>276</xdr:row>
      <xdr:rowOff>350015</xdr:rowOff>
    </xdr:to>
    <xdr:sp macro="" textlink="">
      <xdr:nvSpPr>
        <xdr:cNvPr id="233" name="Arrow: Down 232">
          <a:extLst>
            <a:ext uri="{FF2B5EF4-FFF2-40B4-BE49-F238E27FC236}">
              <a16:creationId xmlns:a16="http://schemas.microsoft.com/office/drawing/2014/main" id="{72299D9C-EA82-4ED6-BBE6-98E5F6D75171}"/>
            </a:ext>
          </a:extLst>
        </xdr:cNvPr>
        <xdr:cNvSpPr/>
      </xdr:nvSpPr>
      <xdr:spPr>
        <a:xfrm rot="5400000" flipV="1">
          <a:off x="3878205" y="354534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144343</xdr:colOff>
      <xdr:row>275</xdr:row>
      <xdr:rowOff>263226</xdr:rowOff>
    </xdr:from>
    <xdr:to>
      <xdr:col>3</xdr:col>
      <xdr:colOff>287218</xdr:colOff>
      <xdr:row>275</xdr:row>
      <xdr:rowOff>353226</xdr:rowOff>
    </xdr:to>
    <xdr:sp macro="" textlink="">
      <xdr:nvSpPr>
        <xdr:cNvPr id="234" name="Arrow: Down 233">
          <a:extLst>
            <a:ext uri="{FF2B5EF4-FFF2-40B4-BE49-F238E27FC236}">
              <a16:creationId xmlns:a16="http://schemas.microsoft.com/office/drawing/2014/main" id="{DF5C86ED-DFD5-46B8-B859-F869CAE591AD}"/>
            </a:ext>
          </a:extLst>
        </xdr:cNvPr>
        <xdr:cNvSpPr/>
      </xdr:nvSpPr>
      <xdr:spPr>
        <a:xfrm rot="5400000" flipV="1">
          <a:off x="3859554" y="669647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22411</xdr:colOff>
      <xdr:row>271</xdr:row>
      <xdr:rowOff>313764</xdr:rowOff>
    </xdr:from>
    <xdr:ext cx="2553743" cy="2984768"/>
    <xdr:pic>
      <xdr:nvPicPr>
        <xdr:cNvPr id="235" name="Picture 234">
          <a:extLst>
            <a:ext uri="{FF2B5EF4-FFF2-40B4-BE49-F238E27FC236}">
              <a16:creationId xmlns:a16="http://schemas.microsoft.com/office/drawing/2014/main" id="{FBEFE4B8-6B00-48AB-AAB2-E121BC5F5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5180173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2331027</xdr:colOff>
      <xdr:row>272</xdr:row>
      <xdr:rowOff>205401</xdr:rowOff>
    </xdr:from>
    <xdr:ext cx="351100" cy="326886"/>
    <xdr:pic>
      <xdr:nvPicPr>
        <xdr:cNvPr id="237" name="Picture 236">
          <a:extLst>
            <a:ext uri="{FF2B5EF4-FFF2-40B4-BE49-F238E27FC236}">
              <a16:creationId xmlns:a16="http://schemas.microsoft.com/office/drawing/2014/main" id="{DF81123A-57E4-4882-BD5E-669EDE2E6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4482" y="1885265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2337211</xdr:colOff>
      <xdr:row>271</xdr:row>
      <xdr:rowOff>178841</xdr:rowOff>
    </xdr:from>
    <xdr:ext cx="354599" cy="326935"/>
    <xdr:pic>
      <xdr:nvPicPr>
        <xdr:cNvPr id="238" name="Picture 237">
          <a:extLst>
            <a:ext uri="{FF2B5EF4-FFF2-40B4-BE49-F238E27FC236}">
              <a16:creationId xmlns:a16="http://schemas.microsoft.com/office/drawing/2014/main" id="{CDF4AD90-5CD2-4993-85B5-A4050AAB0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0666" y="1460386"/>
          <a:ext cx="354599" cy="326935"/>
        </a:xfrm>
        <a:prstGeom prst="rect">
          <a:avLst/>
        </a:prstGeom>
      </xdr:spPr>
    </xdr:pic>
    <xdr:clientData/>
  </xdr:oneCellAnchor>
  <xdr:oneCellAnchor>
    <xdr:from>
      <xdr:col>5</xdr:col>
      <xdr:colOff>2234541</xdr:colOff>
      <xdr:row>282</xdr:row>
      <xdr:rowOff>144113</xdr:rowOff>
    </xdr:from>
    <xdr:ext cx="496836" cy="337458"/>
    <xdr:pic>
      <xdr:nvPicPr>
        <xdr:cNvPr id="239" name="Picture 238">
          <a:extLst>
            <a:ext uri="{FF2B5EF4-FFF2-40B4-BE49-F238E27FC236}">
              <a16:creationId xmlns:a16="http://schemas.microsoft.com/office/drawing/2014/main" id="{F24D6933-8C09-4892-8B12-480A2A868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996" y="5807158"/>
          <a:ext cx="496836" cy="33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2248243</xdr:colOff>
      <xdr:row>283</xdr:row>
      <xdr:rowOff>96486</xdr:rowOff>
    </xdr:from>
    <xdr:ext cx="473366" cy="474889"/>
    <xdr:pic>
      <xdr:nvPicPr>
        <xdr:cNvPr id="240" name="Picture 239">
          <a:extLst>
            <a:ext uri="{FF2B5EF4-FFF2-40B4-BE49-F238E27FC236}">
              <a16:creationId xmlns:a16="http://schemas.microsoft.com/office/drawing/2014/main" id="{70C1AA40-9388-46AA-B59A-45C1CA570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1698" y="6157850"/>
          <a:ext cx="473366" cy="474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282</xdr:row>
      <xdr:rowOff>0</xdr:rowOff>
    </xdr:from>
    <xdr:ext cx="304800" cy="307127"/>
    <xdr:sp macro="" textlink="">
      <xdr:nvSpPr>
        <xdr:cNvPr id="241" name="AutoShape 1" descr="Kaa | Disney Wiki | Fandom">
          <a:extLst>
            <a:ext uri="{FF2B5EF4-FFF2-40B4-BE49-F238E27FC236}">
              <a16:creationId xmlns:a16="http://schemas.microsoft.com/office/drawing/2014/main" id="{D5C3292D-8AD0-47DD-954D-A98B7D2A52FC}"/>
            </a:ext>
          </a:extLst>
        </xdr:cNvPr>
        <xdr:cNvSpPr>
          <a:spLocks noChangeAspect="1" noChangeArrowheads="1"/>
        </xdr:cNvSpPr>
      </xdr:nvSpPr>
      <xdr:spPr bwMode="auto">
        <a:xfrm>
          <a:off x="21232091" y="4866409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275</xdr:row>
      <xdr:rowOff>0</xdr:rowOff>
    </xdr:from>
    <xdr:ext cx="304800" cy="307128"/>
    <xdr:sp macro="" textlink="">
      <xdr:nvSpPr>
        <xdr:cNvPr id="242" name="AutoShape 3" descr="Kaa | Disney Wiki | Fandom">
          <a:extLst>
            <a:ext uri="{FF2B5EF4-FFF2-40B4-BE49-F238E27FC236}">
              <a16:creationId xmlns:a16="http://schemas.microsoft.com/office/drawing/2014/main" id="{9BCB6FEE-14D8-4341-8D3A-778F6CD50D06}"/>
            </a:ext>
          </a:extLst>
        </xdr:cNvPr>
        <xdr:cNvSpPr>
          <a:spLocks noChangeAspect="1" noChangeArrowheads="1"/>
        </xdr:cNvSpPr>
      </xdr:nvSpPr>
      <xdr:spPr bwMode="auto">
        <a:xfrm>
          <a:off x="24782318" y="7256318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2399929</xdr:colOff>
      <xdr:row>276</xdr:row>
      <xdr:rowOff>157513</xdr:rowOff>
    </xdr:from>
    <xdr:ext cx="340613" cy="352756"/>
    <xdr:pic>
      <xdr:nvPicPr>
        <xdr:cNvPr id="243" name="Picture 242" descr="Cobra Logo Png - King Cobra Malt Liquor Label, Transparent Png ...">
          <a:extLst>
            <a:ext uri="{FF2B5EF4-FFF2-40B4-BE49-F238E27FC236}">
              <a16:creationId xmlns:a16="http://schemas.microsoft.com/office/drawing/2014/main" id="{2B5AF0CB-8D86-47DC-A245-5EE358A5C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3384" y="3430649"/>
          <a:ext cx="340613" cy="352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11206</xdr:colOff>
      <xdr:row>271</xdr:row>
      <xdr:rowOff>368993</xdr:rowOff>
    </xdr:from>
    <xdr:ext cx="2553743" cy="2984768"/>
    <xdr:pic>
      <xdr:nvPicPr>
        <xdr:cNvPr id="250" name="Picture 249">
          <a:extLst>
            <a:ext uri="{FF2B5EF4-FFF2-40B4-BE49-F238E27FC236}">
              <a16:creationId xmlns:a16="http://schemas.microsoft.com/office/drawing/2014/main" id="{53DCC857-2F47-4FD6-A67A-281F91417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0070" y="5235402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271</xdr:row>
      <xdr:rowOff>342900</xdr:rowOff>
    </xdr:from>
    <xdr:ext cx="2553743" cy="2984768"/>
    <xdr:pic>
      <xdr:nvPicPr>
        <xdr:cNvPr id="251" name="Picture 250">
          <a:extLst>
            <a:ext uri="{FF2B5EF4-FFF2-40B4-BE49-F238E27FC236}">
              <a16:creationId xmlns:a16="http://schemas.microsoft.com/office/drawing/2014/main" id="{AC26A854-8006-4E92-8B56-66805AF43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2226" y="5209309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170199</xdr:colOff>
      <xdr:row>271</xdr:row>
      <xdr:rowOff>262275</xdr:rowOff>
    </xdr:from>
    <xdr:to>
      <xdr:col>3</xdr:col>
      <xdr:colOff>313074</xdr:colOff>
      <xdr:row>271</xdr:row>
      <xdr:rowOff>352275</xdr:rowOff>
    </xdr:to>
    <xdr:sp macro="" textlink="">
      <xdr:nvSpPr>
        <xdr:cNvPr id="252" name="Arrow: Down 251">
          <a:extLst>
            <a:ext uri="{FF2B5EF4-FFF2-40B4-BE49-F238E27FC236}">
              <a16:creationId xmlns:a16="http://schemas.microsoft.com/office/drawing/2014/main" id="{EC992424-C2DC-4180-A79F-58D80F8A3DC1}"/>
            </a:ext>
          </a:extLst>
        </xdr:cNvPr>
        <xdr:cNvSpPr/>
      </xdr:nvSpPr>
      <xdr:spPr>
        <a:xfrm rot="5400000" flipV="1">
          <a:off x="3885410" y="510224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175848</xdr:colOff>
      <xdr:row>283</xdr:row>
      <xdr:rowOff>241791</xdr:rowOff>
    </xdr:from>
    <xdr:to>
      <xdr:col>3</xdr:col>
      <xdr:colOff>318723</xdr:colOff>
      <xdr:row>283</xdr:row>
      <xdr:rowOff>331791</xdr:rowOff>
    </xdr:to>
    <xdr:sp macro="" textlink="">
      <xdr:nvSpPr>
        <xdr:cNvPr id="255" name="Arrow: Down 254">
          <a:extLst>
            <a:ext uri="{FF2B5EF4-FFF2-40B4-BE49-F238E27FC236}">
              <a16:creationId xmlns:a16="http://schemas.microsoft.com/office/drawing/2014/main" id="{E843A6BB-1A2C-4DA0-A9CA-A86D68ACDC90}"/>
            </a:ext>
          </a:extLst>
        </xdr:cNvPr>
        <xdr:cNvSpPr/>
      </xdr:nvSpPr>
      <xdr:spPr>
        <a:xfrm rot="5400000" flipV="1">
          <a:off x="3895055" y="6347988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124559</xdr:colOff>
      <xdr:row>279</xdr:row>
      <xdr:rowOff>278425</xdr:rowOff>
    </xdr:from>
    <xdr:to>
      <xdr:col>3</xdr:col>
      <xdr:colOff>267434</xdr:colOff>
      <xdr:row>279</xdr:row>
      <xdr:rowOff>368425</xdr:rowOff>
    </xdr:to>
    <xdr:sp macro="" textlink="">
      <xdr:nvSpPr>
        <xdr:cNvPr id="256" name="Arrow: Down 255">
          <a:extLst>
            <a:ext uri="{FF2B5EF4-FFF2-40B4-BE49-F238E27FC236}">
              <a16:creationId xmlns:a16="http://schemas.microsoft.com/office/drawing/2014/main" id="{83C3963A-1616-451D-A667-55F80E7EAECD}"/>
            </a:ext>
          </a:extLst>
        </xdr:cNvPr>
        <xdr:cNvSpPr/>
      </xdr:nvSpPr>
      <xdr:spPr>
        <a:xfrm rot="5400000" flipV="1">
          <a:off x="3843766" y="477269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253</xdr:row>
      <xdr:rowOff>0</xdr:rowOff>
    </xdr:from>
    <xdr:ext cx="304800" cy="307127"/>
    <xdr:sp macro="" textlink="">
      <xdr:nvSpPr>
        <xdr:cNvPr id="118" name="AutoShape 1" descr="Kaa | Disney Wiki | Fandom">
          <a:extLst>
            <a:ext uri="{FF2B5EF4-FFF2-40B4-BE49-F238E27FC236}">
              <a16:creationId xmlns:a16="http://schemas.microsoft.com/office/drawing/2014/main" id="{6A44B11D-6846-4B36-8A58-330E451FD456}"/>
            </a:ext>
          </a:extLst>
        </xdr:cNvPr>
        <xdr:cNvSpPr>
          <a:spLocks noChangeAspect="1" noChangeArrowheads="1"/>
        </xdr:cNvSpPr>
      </xdr:nvSpPr>
      <xdr:spPr bwMode="auto">
        <a:xfrm>
          <a:off x="12337676" y="6297706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251</xdr:row>
      <xdr:rowOff>0</xdr:rowOff>
    </xdr:from>
    <xdr:ext cx="304800" cy="307128"/>
    <xdr:sp macro="" textlink="">
      <xdr:nvSpPr>
        <xdr:cNvPr id="119" name="AutoShape 3" descr="Kaa | Disney Wiki | Fandom">
          <a:extLst>
            <a:ext uri="{FF2B5EF4-FFF2-40B4-BE49-F238E27FC236}">
              <a16:creationId xmlns:a16="http://schemas.microsoft.com/office/drawing/2014/main" id="{A3DB3EDC-52A0-4478-B929-885C6D8BC4D2}"/>
            </a:ext>
          </a:extLst>
        </xdr:cNvPr>
        <xdr:cNvSpPr>
          <a:spLocks noChangeAspect="1" noChangeArrowheads="1"/>
        </xdr:cNvSpPr>
      </xdr:nvSpPr>
      <xdr:spPr bwMode="auto">
        <a:xfrm>
          <a:off x="15934765" y="7911353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2326204</xdr:colOff>
      <xdr:row>255</xdr:row>
      <xdr:rowOff>174147</xdr:rowOff>
    </xdr:from>
    <xdr:ext cx="483054" cy="383866"/>
    <xdr:pic>
      <xdr:nvPicPr>
        <xdr:cNvPr id="123" name="Picture 122" descr="Logopond - Logo, Brand &amp; Identity Inspiration (Sledgehammer Games)">
          <a:extLst>
            <a:ext uri="{FF2B5EF4-FFF2-40B4-BE49-F238E27FC236}">
              <a16:creationId xmlns:a16="http://schemas.microsoft.com/office/drawing/2014/main" id="{D11A163D-4E42-4DA8-958F-BFB33B3C0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2528" y="5665029"/>
          <a:ext cx="483054" cy="383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254</xdr:row>
      <xdr:rowOff>0</xdr:rowOff>
    </xdr:from>
    <xdr:ext cx="304800" cy="307127"/>
    <xdr:sp macro="" textlink="">
      <xdr:nvSpPr>
        <xdr:cNvPr id="124" name="AutoShape 1" descr="Kaa | Disney Wiki | Fandom">
          <a:extLst>
            <a:ext uri="{FF2B5EF4-FFF2-40B4-BE49-F238E27FC236}">
              <a16:creationId xmlns:a16="http://schemas.microsoft.com/office/drawing/2014/main" id="{B9A44AB4-19FA-4BC0-A1DA-8FD4D0DFABEF}"/>
            </a:ext>
          </a:extLst>
        </xdr:cNvPr>
        <xdr:cNvSpPr>
          <a:spLocks noChangeAspect="1" noChangeArrowheads="1"/>
        </xdr:cNvSpPr>
      </xdr:nvSpPr>
      <xdr:spPr bwMode="auto">
        <a:xfrm>
          <a:off x="21212735" y="5087471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261</xdr:row>
      <xdr:rowOff>0</xdr:rowOff>
    </xdr:from>
    <xdr:ext cx="304800" cy="307128"/>
    <xdr:sp macro="" textlink="">
      <xdr:nvSpPr>
        <xdr:cNvPr id="125" name="AutoShape 3" descr="Kaa | Disney Wiki | Fandom">
          <a:extLst>
            <a:ext uri="{FF2B5EF4-FFF2-40B4-BE49-F238E27FC236}">
              <a16:creationId xmlns:a16="http://schemas.microsoft.com/office/drawing/2014/main" id="{E1ED0AC2-37B6-4C98-89B5-3AD7FEA12E02}"/>
            </a:ext>
          </a:extLst>
        </xdr:cNvPr>
        <xdr:cNvSpPr>
          <a:spLocks noChangeAspect="1" noChangeArrowheads="1"/>
        </xdr:cNvSpPr>
      </xdr:nvSpPr>
      <xdr:spPr bwMode="auto">
        <a:xfrm>
          <a:off x="24753794" y="7104529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2261829</xdr:colOff>
      <xdr:row>254</xdr:row>
      <xdr:rowOff>169716</xdr:rowOff>
    </xdr:from>
    <xdr:ext cx="544828" cy="327932"/>
    <xdr:pic>
      <xdr:nvPicPr>
        <xdr:cNvPr id="126" name="Picture 125">
          <a:extLst>
            <a:ext uri="{FF2B5EF4-FFF2-40B4-BE49-F238E27FC236}">
              <a16:creationId xmlns:a16="http://schemas.microsoft.com/office/drawing/2014/main" id="{241D2DA5-9808-4E45-9B64-E13C467B4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8153" y="5257187"/>
          <a:ext cx="544828" cy="32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258</xdr:row>
      <xdr:rowOff>0</xdr:rowOff>
    </xdr:from>
    <xdr:ext cx="304800" cy="307127"/>
    <xdr:sp macro="" textlink="">
      <xdr:nvSpPr>
        <xdr:cNvPr id="134" name="AutoShape 1" descr="Kaa | Disney Wiki | Fandom">
          <a:extLst>
            <a:ext uri="{FF2B5EF4-FFF2-40B4-BE49-F238E27FC236}">
              <a16:creationId xmlns:a16="http://schemas.microsoft.com/office/drawing/2014/main" id="{597A8E96-16B6-461C-B181-CCC61BD2520E}"/>
            </a:ext>
          </a:extLst>
        </xdr:cNvPr>
        <xdr:cNvSpPr>
          <a:spLocks noChangeAspect="1" noChangeArrowheads="1"/>
        </xdr:cNvSpPr>
      </xdr:nvSpPr>
      <xdr:spPr bwMode="auto">
        <a:xfrm>
          <a:off x="12337676" y="3877235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252</xdr:row>
      <xdr:rowOff>0</xdr:rowOff>
    </xdr:from>
    <xdr:ext cx="304800" cy="307128"/>
    <xdr:sp macro="" textlink="">
      <xdr:nvSpPr>
        <xdr:cNvPr id="135" name="AutoShape 3" descr="Kaa | Disney Wiki | Fandom">
          <a:extLst>
            <a:ext uri="{FF2B5EF4-FFF2-40B4-BE49-F238E27FC236}">
              <a16:creationId xmlns:a16="http://schemas.microsoft.com/office/drawing/2014/main" id="{2D90FFBC-9DCB-4D59-90A0-C875BE0A3F66}"/>
            </a:ext>
          </a:extLst>
        </xdr:cNvPr>
        <xdr:cNvSpPr>
          <a:spLocks noChangeAspect="1" noChangeArrowheads="1"/>
        </xdr:cNvSpPr>
      </xdr:nvSpPr>
      <xdr:spPr bwMode="auto">
        <a:xfrm>
          <a:off x="15934765" y="5087471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22411</xdr:colOff>
      <xdr:row>252</xdr:row>
      <xdr:rowOff>313764</xdr:rowOff>
    </xdr:from>
    <xdr:ext cx="2553743" cy="2984768"/>
    <xdr:pic>
      <xdr:nvPicPr>
        <xdr:cNvPr id="139" name="Picture 138">
          <a:extLst>
            <a:ext uri="{FF2B5EF4-FFF2-40B4-BE49-F238E27FC236}">
              <a16:creationId xmlns:a16="http://schemas.microsoft.com/office/drawing/2014/main" id="{73731791-3421-4897-AABE-F35B255D5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4594411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2331027</xdr:colOff>
      <xdr:row>253</xdr:row>
      <xdr:rowOff>205401</xdr:rowOff>
    </xdr:from>
    <xdr:ext cx="351100" cy="326886"/>
    <xdr:pic>
      <xdr:nvPicPr>
        <xdr:cNvPr id="140" name="Picture 139">
          <a:extLst>
            <a:ext uri="{FF2B5EF4-FFF2-40B4-BE49-F238E27FC236}">
              <a16:creationId xmlns:a16="http://schemas.microsoft.com/office/drawing/2014/main" id="{C84F7574-B718-4B93-BC0B-540B48D3D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57351" y="4889460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2314799</xdr:colOff>
      <xdr:row>251</xdr:row>
      <xdr:rowOff>178841</xdr:rowOff>
    </xdr:from>
    <xdr:ext cx="354599" cy="326935"/>
    <xdr:pic>
      <xdr:nvPicPr>
        <xdr:cNvPr id="141" name="Picture 140">
          <a:extLst>
            <a:ext uri="{FF2B5EF4-FFF2-40B4-BE49-F238E27FC236}">
              <a16:creationId xmlns:a16="http://schemas.microsoft.com/office/drawing/2014/main" id="{39C1D745-8CE1-46D8-B687-C7937C6DB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1123" y="1075312"/>
          <a:ext cx="354599" cy="326935"/>
        </a:xfrm>
        <a:prstGeom prst="rect">
          <a:avLst/>
        </a:prstGeom>
      </xdr:spPr>
    </xdr:pic>
    <xdr:clientData/>
  </xdr:oneCellAnchor>
  <xdr:oneCellAnchor>
    <xdr:from>
      <xdr:col>5</xdr:col>
      <xdr:colOff>2234541</xdr:colOff>
      <xdr:row>263</xdr:row>
      <xdr:rowOff>144113</xdr:rowOff>
    </xdr:from>
    <xdr:ext cx="496836" cy="337458"/>
    <xdr:pic>
      <xdr:nvPicPr>
        <xdr:cNvPr id="142" name="Picture 141">
          <a:extLst>
            <a:ext uri="{FF2B5EF4-FFF2-40B4-BE49-F238E27FC236}">
              <a16:creationId xmlns:a16="http://schemas.microsoft.com/office/drawing/2014/main" id="{47AC0767-47F0-421B-977E-5318891F9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0865" y="8862289"/>
          <a:ext cx="496836" cy="33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2248243</xdr:colOff>
      <xdr:row>264</xdr:row>
      <xdr:rowOff>96486</xdr:rowOff>
    </xdr:from>
    <xdr:ext cx="473366" cy="474889"/>
    <xdr:pic>
      <xdr:nvPicPr>
        <xdr:cNvPr id="143" name="Picture 142">
          <a:extLst>
            <a:ext uri="{FF2B5EF4-FFF2-40B4-BE49-F238E27FC236}">
              <a16:creationId xmlns:a16="http://schemas.microsoft.com/office/drawing/2014/main" id="{CAC969B7-815F-4CCC-B10E-C13E34E6D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4567" y="9218074"/>
          <a:ext cx="473366" cy="474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264</xdr:row>
      <xdr:rowOff>0</xdr:rowOff>
    </xdr:from>
    <xdr:ext cx="304800" cy="307127"/>
    <xdr:sp macro="" textlink="">
      <xdr:nvSpPr>
        <xdr:cNvPr id="144" name="AutoShape 1" descr="Kaa | Disney Wiki | Fandom">
          <a:extLst>
            <a:ext uri="{FF2B5EF4-FFF2-40B4-BE49-F238E27FC236}">
              <a16:creationId xmlns:a16="http://schemas.microsoft.com/office/drawing/2014/main" id="{C38B8700-48DF-44BD-AADB-B94B9FBADEC8}"/>
            </a:ext>
          </a:extLst>
        </xdr:cNvPr>
        <xdr:cNvSpPr>
          <a:spLocks noChangeAspect="1" noChangeArrowheads="1"/>
        </xdr:cNvSpPr>
      </xdr:nvSpPr>
      <xdr:spPr bwMode="auto">
        <a:xfrm>
          <a:off x="21212735" y="8718176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257</xdr:row>
      <xdr:rowOff>0</xdr:rowOff>
    </xdr:from>
    <xdr:ext cx="304800" cy="307128"/>
    <xdr:sp macro="" textlink="">
      <xdr:nvSpPr>
        <xdr:cNvPr id="145" name="AutoShape 3" descr="Kaa | Disney Wiki | Fandom">
          <a:extLst>
            <a:ext uri="{FF2B5EF4-FFF2-40B4-BE49-F238E27FC236}">
              <a16:creationId xmlns:a16="http://schemas.microsoft.com/office/drawing/2014/main" id="{07E2852D-6248-47C7-876A-07B923826FC6}"/>
            </a:ext>
          </a:extLst>
        </xdr:cNvPr>
        <xdr:cNvSpPr>
          <a:spLocks noChangeAspect="1" noChangeArrowheads="1"/>
        </xdr:cNvSpPr>
      </xdr:nvSpPr>
      <xdr:spPr bwMode="auto">
        <a:xfrm>
          <a:off x="24753794" y="5894294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2399929</xdr:colOff>
      <xdr:row>257</xdr:row>
      <xdr:rowOff>157513</xdr:rowOff>
    </xdr:from>
    <xdr:ext cx="340613" cy="352756"/>
    <xdr:pic>
      <xdr:nvPicPr>
        <xdr:cNvPr id="146" name="Picture 145" descr="Cobra Logo Png - King Cobra Malt Liquor Label, Transparent Png ...">
          <a:extLst>
            <a:ext uri="{FF2B5EF4-FFF2-40B4-BE49-F238E27FC236}">
              <a16:creationId xmlns:a16="http://schemas.microsoft.com/office/drawing/2014/main" id="{F51D4265-E512-4245-979B-82FDDE69A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3" y="6455219"/>
          <a:ext cx="340613" cy="352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11206</xdr:colOff>
      <xdr:row>252</xdr:row>
      <xdr:rowOff>368993</xdr:rowOff>
    </xdr:from>
    <xdr:ext cx="2553743" cy="2984768"/>
    <xdr:pic>
      <xdr:nvPicPr>
        <xdr:cNvPr id="147" name="Picture 146">
          <a:extLst>
            <a:ext uri="{FF2B5EF4-FFF2-40B4-BE49-F238E27FC236}">
              <a16:creationId xmlns:a16="http://schemas.microsoft.com/office/drawing/2014/main" id="{724C47B7-DD03-47BE-9B29-07E76C514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9882" y="4649640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252</xdr:row>
      <xdr:rowOff>342900</xdr:rowOff>
    </xdr:from>
    <xdr:ext cx="2553743" cy="2984768"/>
    <xdr:pic>
      <xdr:nvPicPr>
        <xdr:cNvPr id="148" name="Picture 147">
          <a:extLst>
            <a:ext uri="{FF2B5EF4-FFF2-40B4-BE49-F238E27FC236}">
              <a16:creationId xmlns:a16="http://schemas.microsoft.com/office/drawing/2014/main" id="{C71B36CA-9A65-4A9F-8017-B3982371D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12870" y="4623547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180305</xdr:colOff>
      <xdr:row>259</xdr:row>
      <xdr:rowOff>245090</xdr:rowOff>
    </xdr:from>
    <xdr:to>
      <xdr:col>3</xdr:col>
      <xdr:colOff>270305</xdr:colOff>
      <xdr:row>259</xdr:row>
      <xdr:rowOff>392254</xdr:rowOff>
    </xdr:to>
    <xdr:sp macro="" textlink="">
      <xdr:nvSpPr>
        <xdr:cNvPr id="166" name="Arrow: Down 165">
          <a:extLst>
            <a:ext uri="{FF2B5EF4-FFF2-40B4-BE49-F238E27FC236}">
              <a16:creationId xmlns:a16="http://schemas.microsoft.com/office/drawing/2014/main" id="{E74B8F47-4851-4A2C-996B-EABA52422C27}"/>
            </a:ext>
          </a:extLst>
        </xdr:cNvPr>
        <xdr:cNvSpPr/>
      </xdr:nvSpPr>
      <xdr:spPr>
        <a:xfrm flipV="1">
          <a:off x="3867040" y="4368855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258</xdr:row>
      <xdr:rowOff>286759</xdr:rowOff>
    </xdr:from>
    <xdr:to>
      <xdr:col>3</xdr:col>
      <xdr:colOff>296742</xdr:colOff>
      <xdr:row>258</xdr:row>
      <xdr:rowOff>376759</xdr:rowOff>
    </xdr:to>
    <xdr:sp macro="" textlink="">
      <xdr:nvSpPr>
        <xdr:cNvPr id="167" name="Arrow: Down 166">
          <a:extLst>
            <a:ext uri="{FF2B5EF4-FFF2-40B4-BE49-F238E27FC236}">
              <a16:creationId xmlns:a16="http://schemas.microsoft.com/office/drawing/2014/main" id="{244F7AF3-8051-435B-A500-685EECBF7400}"/>
            </a:ext>
          </a:extLst>
        </xdr:cNvPr>
        <xdr:cNvSpPr/>
      </xdr:nvSpPr>
      <xdr:spPr>
        <a:xfrm rot="5400000" flipV="1">
          <a:off x="3867040" y="398067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255</xdr:row>
      <xdr:rowOff>282927</xdr:rowOff>
    </xdr:from>
    <xdr:to>
      <xdr:col>3</xdr:col>
      <xdr:colOff>296742</xdr:colOff>
      <xdr:row>255</xdr:row>
      <xdr:rowOff>372927</xdr:rowOff>
    </xdr:to>
    <xdr:sp macro="" textlink="">
      <xdr:nvSpPr>
        <xdr:cNvPr id="168" name="Arrow: Down 167">
          <a:extLst>
            <a:ext uri="{FF2B5EF4-FFF2-40B4-BE49-F238E27FC236}">
              <a16:creationId xmlns:a16="http://schemas.microsoft.com/office/drawing/2014/main" id="{ABDEDD93-CEE7-45F8-8C09-9707649F6CAF}"/>
            </a:ext>
          </a:extLst>
        </xdr:cNvPr>
        <xdr:cNvSpPr/>
      </xdr:nvSpPr>
      <xdr:spPr>
        <a:xfrm rot="5400000" flipV="1">
          <a:off x="3867040" y="276660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180306</xdr:colOff>
      <xdr:row>252</xdr:row>
      <xdr:rowOff>231428</xdr:rowOff>
    </xdr:from>
    <xdr:to>
      <xdr:col>3</xdr:col>
      <xdr:colOff>270306</xdr:colOff>
      <xdr:row>252</xdr:row>
      <xdr:rowOff>374303</xdr:rowOff>
    </xdr:to>
    <xdr:sp macro="" textlink="">
      <xdr:nvSpPr>
        <xdr:cNvPr id="169" name="Arrow: Down 168">
          <a:extLst>
            <a:ext uri="{FF2B5EF4-FFF2-40B4-BE49-F238E27FC236}">
              <a16:creationId xmlns:a16="http://schemas.microsoft.com/office/drawing/2014/main" id="{C0D6F17D-6EC4-4ACD-B716-1D77B2D5E97B}"/>
            </a:ext>
          </a:extLst>
        </xdr:cNvPr>
        <xdr:cNvSpPr/>
      </xdr:nvSpPr>
      <xdr:spPr>
        <a:xfrm rot="10800000" flipV="1">
          <a:off x="3867041" y="1531310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180305</xdr:colOff>
      <xdr:row>251</xdr:row>
      <xdr:rowOff>245090</xdr:rowOff>
    </xdr:from>
    <xdr:to>
      <xdr:col>3</xdr:col>
      <xdr:colOff>270305</xdr:colOff>
      <xdr:row>251</xdr:row>
      <xdr:rowOff>392254</xdr:rowOff>
    </xdr:to>
    <xdr:sp macro="" textlink="">
      <xdr:nvSpPr>
        <xdr:cNvPr id="170" name="Arrow: Down 169">
          <a:extLst>
            <a:ext uri="{FF2B5EF4-FFF2-40B4-BE49-F238E27FC236}">
              <a16:creationId xmlns:a16="http://schemas.microsoft.com/office/drawing/2014/main" id="{D5E93146-AE73-48AA-B1E9-2582872F8D08}"/>
            </a:ext>
          </a:extLst>
        </xdr:cNvPr>
        <xdr:cNvSpPr/>
      </xdr:nvSpPr>
      <xdr:spPr>
        <a:xfrm flipV="1">
          <a:off x="3867040" y="1141561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180306</xdr:colOff>
      <xdr:row>254</xdr:row>
      <xdr:rowOff>231428</xdr:rowOff>
    </xdr:from>
    <xdr:to>
      <xdr:col>3</xdr:col>
      <xdr:colOff>270306</xdr:colOff>
      <xdr:row>254</xdr:row>
      <xdr:rowOff>374303</xdr:rowOff>
    </xdr:to>
    <xdr:sp macro="" textlink="">
      <xdr:nvSpPr>
        <xdr:cNvPr id="199" name="Arrow: Down 198">
          <a:extLst>
            <a:ext uri="{FF2B5EF4-FFF2-40B4-BE49-F238E27FC236}">
              <a16:creationId xmlns:a16="http://schemas.microsoft.com/office/drawing/2014/main" id="{6DFF61DF-1589-4B66-971F-2B11E87C92AB}"/>
            </a:ext>
          </a:extLst>
        </xdr:cNvPr>
        <xdr:cNvSpPr/>
      </xdr:nvSpPr>
      <xdr:spPr>
        <a:xfrm rot="10800000" flipV="1">
          <a:off x="3867041" y="2338134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180305</xdr:colOff>
      <xdr:row>253</xdr:row>
      <xdr:rowOff>245090</xdr:rowOff>
    </xdr:from>
    <xdr:to>
      <xdr:col>3</xdr:col>
      <xdr:colOff>270305</xdr:colOff>
      <xdr:row>253</xdr:row>
      <xdr:rowOff>392254</xdr:rowOff>
    </xdr:to>
    <xdr:sp macro="" textlink="">
      <xdr:nvSpPr>
        <xdr:cNvPr id="204" name="Arrow: Down 203">
          <a:extLst>
            <a:ext uri="{FF2B5EF4-FFF2-40B4-BE49-F238E27FC236}">
              <a16:creationId xmlns:a16="http://schemas.microsoft.com/office/drawing/2014/main" id="{D3907BC6-04DD-447D-ADAA-108D4294ACA4}"/>
            </a:ext>
          </a:extLst>
        </xdr:cNvPr>
        <xdr:cNvSpPr/>
      </xdr:nvSpPr>
      <xdr:spPr>
        <a:xfrm flipV="1">
          <a:off x="3867040" y="1948384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256</xdr:row>
      <xdr:rowOff>282927</xdr:rowOff>
    </xdr:from>
    <xdr:to>
      <xdr:col>3</xdr:col>
      <xdr:colOff>296742</xdr:colOff>
      <xdr:row>256</xdr:row>
      <xdr:rowOff>372927</xdr:rowOff>
    </xdr:to>
    <xdr:sp macro="" textlink="">
      <xdr:nvSpPr>
        <xdr:cNvPr id="205" name="Arrow: Down 204">
          <a:extLst>
            <a:ext uri="{FF2B5EF4-FFF2-40B4-BE49-F238E27FC236}">
              <a16:creationId xmlns:a16="http://schemas.microsoft.com/office/drawing/2014/main" id="{D4EE4774-002E-433F-8DF9-9DECE727879D}"/>
            </a:ext>
          </a:extLst>
        </xdr:cNvPr>
        <xdr:cNvSpPr/>
      </xdr:nvSpPr>
      <xdr:spPr>
        <a:xfrm rot="5400000" flipV="1">
          <a:off x="3867040" y="3170018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257</xdr:row>
      <xdr:rowOff>282927</xdr:rowOff>
    </xdr:from>
    <xdr:to>
      <xdr:col>3</xdr:col>
      <xdr:colOff>296742</xdr:colOff>
      <xdr:row>257</xdr:row>
      <xdr:rowOff>372927</xdr:rowOff>
    </xdr:to>
    <xdr:sp macro="" textlink="">
      <xdr:nvSpPr>
        <xdr:cNvPr id="209" name="Arrow: Down 208">
          <a:extLst>
            <a:ext uri="{FF2B5EF4-FFF2-40B4-BE49-F238E27FC236}">
              <a16:creationId xmlns:a16="http://schemas.microsoft.com/office/drawing/2014/main" id="{3C146861-DF62-421A-83E6-5F4B908A5B00}"/>
            </a:ext>
          </a:extLst>
        </xdr:cNvPr>
        <xdr:cNvSpPr/>
      </xdr:nvSpPr>
      <xdr:spPr>
        <a:xfrm rot="5400000" flipV="1">
          <a:off x="3867040" y="357343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180305</xdr:colOff>
      <xdr:row>260</xdr:row>
      <xdr:rowOff>245090</xdr:rowOff>
    </xdr:from>
    <xdr:to>
      <xdr:col>3</xdr:col>
      <xdr:colOff>270305</xdr:colOff>
      <xdr:row>260</xdr:row>
      <xdr:rowOff>392254</xdr:rowOff>
    </xdr:to>
    <xdr:sp macro="" textlink="">
      <xdr:nvSpPr>
        <xdr:cNvPr id="210" name="Arrow: Down 209">
          <a:extLst>
            <a:ext uri="{FF2B5EF4-FFF2-40B4-BE49-F238E27FC236}">
              <a16:creationId xmlns:a16="http://schemas.microsoft.com/office/drawing/2014/main" id="{444E02FD-606E-4898-AA52-EE77D98DCBDE}"/>
            </a:ext>
          </a:extLst>
        </xdr:cNvPr>
        <xdr:cNvSpPr/>
      </xdr:nvSpPr>
      <xdr:spPr>
        <a:xfrm flipV="1">
          <a:off x="3867040" y="4772266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180306</xdr:colOff>
      <xdr:row>261</xdr:row>
      <xdr:rowOff>248471</xdr:rowOff>
    </xdr:from>
    <xdr:to>
      <xdr:col>3</xdr:col>
      <xdr:colOff>270306</xdr:colOff>
      <xdr:row>261</xdr:row>
      <xdr:rowOff>391346</xdr:rowOff>
    </xdr:to>
    <xdr:sp macro="" textlink="">
      <xdr:nvSpPr>
        <xdr:cNvPr id="211" name="Arrow: Down 210">
          <a:extLst>
            <a:ext uri="{FF2B5EF4-FFF2-40B4-BE49-F238E27FC236}">
              <a16:creationId xmlns:a16="http://schemas.microsoft.com/office/drawing/2014/main" id="{D6430074-1DBA-4D20-9266-AA02CBB32BC1}"/>
            </a:ext>
          </a:extLst>
        </xdr:cNvPr>
        <xdr:cNvSpPr/>
      </xdr:nvSpPr>
      <xdr:spPr>
        <a:xfrm rot="10800000" flipV="1">
          <a:off x="3867041" y="5179059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262</xdr:row>
      <xdr:rowOff>286759</xdr:rowOff>
    </xdr:from>
    <xdr:to>
      <xdr:col>3</xdr:col>
      <xdr:colOff>296742</xdr:colOff>
      <xdr:row>262</xdr:row>
      <xdr:rowOff>376759</xdr:rowOff>
    </xdr:to>
    <xdr:sp macro="" textlink="">
      <xdr:nvSpPr>
        <xdr:cNvPr id="212" name="Arrow: Down 211">
          <a:extLst>
            <a:ext uri="{FF2B5EF4-FFF2-40B4-BE49-F238E27FC236}">
              <a16:creationId xmlns:a16="http://schemas.microsoft.com/office/drawing/2014/main" id="{FB81F2AB-F304-4B55-A80D-C9D9AB2404FB}"/>
            </a:ext>
          </a:extLst>
        </xdr:cNvPr>
        <xdr:cNvSpPr/>
      </xdr:nvSpPr>
      <xdr:spPr>
        <a:xfrm rot="5400000" flipV="1">
          <a:off x="3867040" y="559432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263</xdr:row>
      <xdr:rowOff>286759</xdr:rowOff>
    </xdr:from>
    <xdr:to>
      <xdr:col>3</xdr:col>
      <xdr:colOff>296742</xdr:colOff>
      <xdr:row>263</xdr:row>
      <xdr:rowOff>376759</xdr:rowOff>
    </xdr:to>
    <xdr:sp macro="" textlink="">
      <xdr:nvSpPr>
        <xdr:cNvPr id="215" name="Arrow: Down 214">
          <a:extLst>
            <a:ext uri="{FF2B5EF4-FFF2-40B4-BE49-F238E27FC236}">
              <a16:creationId xmlns:a16="http://schemas.microsoft.com/office/drawing/2014/main" id="{B7664DE7-CB44-4B6C-8F49-81620A68CFAE}"/>
            </a:ext>
          </a:extLst>
        </xdr:cNvPr>
        <xdr:cNvSpPr/>
      </xdr:nvSpPr>
      <xdr:spPr>
        <a:xfrm rot="5400000" flipV="1">
          <a:off x="3867040" y="599773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264</xdr:row>
      <xdr:rowOff>286759</xdr:rowOff>
    </xdr:from>
    <xdr:to>
      <xdr:col>3</xdr:col>
      <xdr:colOff>296742</xdr:colOff>
      <xdr:row>264</xdr:row>
      <xdr:rowOff>376759</xdr:rowOff>
    </xdr:to>
    <xdr:sp macro="" textlink="">
      <xdr:nvSpPr>
        <xdr:cNvPr id="217" name="Arrow: Down 216">
          <a:extLst>
            <a:ext uri="{FF2B5EF4-FFF2-40B4-BE49-F238E27FC236}">
              <a16:creationId xmlns:a16="http://schemas.microsoft.com/office/drawing/2014/main" id="{AB078180-C0AA-456C-A83F-054E3A72F028}"/>
            </a:ext>
          </a:extLst>
        </xdr:cNvPr>
        <xdr:cNvSpPr/>
      </xdr:nvSpPr>
      <xdr:spPr>
        <a:xfrm rot="5400000" flipV="1">
          <a:off x="3867040" y="640114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235</xdr:row>
      <xdr:rowOff>0</xdr:rowOff>
    </xdr:from>
    <xdr:ext cx="304800" cy="307127"/>
    <xdr:sp macro="" textlink="">
      <xdr:nvSpPr>
        <xdr:cNvPr id="152" name="AutoShape 1" descr="Kaa | Disney Wiki | Fandom">
          <a:extLst>
            <a:ext uri="{FF2B5EF4-FFF2-40B4-BE49-F238E27FC236}">
              <a16:creationId xmlns:a16="http://schemas.microsoft.com/office/drawing/2014/main" id="{F7DCA14A-AEB2-421F-B7E3-F35E60435924}"/>
            </a:ext>
          </a:extLst>
        </xdr:cNvPr>
        <xdr:cNvSpPr>
          <a:spLocks noChangeAspect="1" noChangeArrowheads="1"/>
        </xdr:cNvSpPr>
      </xdr:nvSpPr>
      <xdr:spPr bwMode="auto">
        <a:xfrm>
          <a:off x="12337676" y="4684059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240</xdr:row>
      <xdr:rowOff>0</xdr:rowOff>
    </xdr:from>
    <xdr:ext cx="304800" cy="307128"/>
    <xdr:sp macro="" textlink="">
      <xdr:nvSpPr>
        <xdr:cNvPr id="153" name="AutoShape 3" descr="Kaa | Disney Wiki | Fandom">
          <a:extLst>
            <a:ext uri="{FF2B5EF4-FFF2-40B4-BE49-F238E27FC236}">
              <a16:creationId xmlns:a16="http://schemas.microsoft.com/office/drawing/2014/main" id="{BFE464A0-08AA-4072-9C90-B1F87874C268}"/>
            </a:ext>
          </a:extLst>
        </xdr:cNvPr>
        <xdr:cNvSpPr>
          <a:spLocks noChangeAspect="1" noChangeArrowheads="1"/>
        </xdr:cNvSpPr>
      </xdr:nvSpPr>
      <xdr:spPr bwMode="auto">
        <a:xfrm>
          <a:off x="15934765" y="3877235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2236557</xdr:colOff>
      <xdr:row>236</xdr:row>
      <xdr:rowOff>118116</xdr:rowOff>
    </xdr:from>
    <xdr:ext cx="500026" cy="397353"/>
    <xdr:pic>
      <xdr:nvPicPr>
        <xdr:cNvPr id="154" name="Picture 153" descr="Logopond - Logo, Brand &amp; Identity Inspiration (Sledgehammer Games)">
          <a:extLst>
            <a:ext uri="{FF2B5EF4-FFF2-40B4-BE49-F238E27FC236}">
              <a16:creationId xmlns:a16="http://schemas.microsoft.com/office/drawing/2014/main" id="{45A22DB1-E1FE-4666-B7F1-B7290E280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2881" y="2628234"/>
          <a:ext cx="500026" cy="397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237</xdr:row>
      <xdr:rowOff>0</xdr:rowOff>
    </xdr:from>
    <xdr:ext cx="304800" cy="307127"/>
    <xdr:sp macro="" textlink="">
      <xdr:nvSpPr>
        <xdr:cNvPr id="155" name="AutoShape 1" descr="Kaa | Disney Wiki | Fandom">
          <a:extLst>
            <a:ext uri="{FF2B5EF4-FFF2-40B4-BE49-F238E27FC236}">
              <a16:creationId xmlns:a16="http://schemas.microsoft.com/office/drawing/2014/main" id="{C6D07364-429C-4E78-AFCF-422CF70E78E1}"/>
            </a:ext>
          </a:extLst>
        </xdr:cNvPr>
        <xdr:cNvSpPr>
          <a:spLocks noChangeAspect="1" noChangeArrowheads="1"/>
        </xdr:cNvSpPr>
      </xdr:nvSpPr>
      <xdr:spPr bwMode="auto">
        <a:xfrm>
          <a:off x="21212735" y="5087471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243</xdr:row>
      <xdr:rowOff>0</xdr:rowOff>
    </xdr:from>
    <xdr:ext cx="304800" cy="307128"/>
    <xdr:sp macro="" textlink="">
      <xdr:nvSpPr>
        <xdr:cNvPr id="156" name="AutoShape 3" descr="Kaa | Disney Wiki | Fandom">
          <a:extLst>
            <a:ext uri="{FF2B5EF4-FFF2-40B4-BE49-F238E27FC236}">
              <a16:creationId xmlns:a16="http://schemas.microsoft.com/office/drawing/2014/main" id="{8A92789E-933D-477F-8A2D-2CEBA2B098AB}"/>
            </a:ext>
          </a:extLst>
        </xdr:cNvPr>
        <xdr:cNvSpPr>
          <a:spLocks noChangeAspect="1" noChangeArrowheads="1"/>
        </xdr:cNvSpPr>
      </xdr:nvSpPr>
      <xdr:spPr bwMode="auto">
        <a:xfrm>
          <a:off x="24753794" y="7911353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2194593</xdr:colOff>
      <xdr:row>235</xdr:row>
      <xdr:rowOff>180921</xdr:rowOff>
    </xdr:from>
    <xdr:ext cx="544828" cy="327932"/>
    <xdr:pic>
      <xdr:nvPicPr>
        <xdr:cNvPr id="157" name="Picture 156">
          <a:extLst>
            <a:ext uri="{FF2B5EF4-FFF2-40B4-BE49-F238E27FC236}">
              <a16:creationId xmlns:a16="http://schemas.microsoft.com/office/drawing/2014/main" id="{C4CE1DBC-07F8-4E43-A648-A4D037453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0917" y="2287627"/>
          <a:ext cx="544828" cy="32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236</xdr:row>
      <xdr:rowOff>0</xdr:rowOff>
    </xdr:from>
    <xdr:ext cx="304800" cy="307127"/>
    <xdr:sp macro="" textlink="">
      <xdr:nvSpPr>
        <xdr:cNvPr id="158" name="AutoShape 1" descr="Kaa | Disney Wiki | Fandom">
          <a:extLst>
            <a:ext uri="{FF2B5EF4-FFF2-40B4-BE49-F238E27FC236}">
              <a16:creationId xmlns:a16="http://schemas.microsoft.com/office/drawing/2014/main" id="{C4DFD290-991B-4751-99EC-960573E5B42C}"/>
            </a:ext>
          </a:extLst>
        </xdr:cNvPr>
        <xdr:cNvSpPr>
          <a:spLocks noChangeAspect="1" noChangeArrowheads="1"/>
        </xdr:cNvSpPr>
      </xdr:nvSpPr>
      <xdr:spPr bwMode="auto">
        <a:xfrm>
          <a:off x="12337676" y="6701118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243</xdr:row>
      <xdr:rowOff>0</xdr:rowOff>
    </xdr:from>
    <xdr:ext cx="304800" cy="307128"/>
    <xdr:sp macro="" textlink="">
      <xdr:nvSpPr>
        <xdr:cNvPr id="159" name="AutoShape 3" descr="Kaa | Disney Wiki | Fandom">
          <a:extLst>
            <a:ext uri="{FF2B5EF4-FFF2-40B4-BE49-F238E27FC236}">
              <a16:creationId xmlns:a16="http://schemas.microsoft.com/office/drawing/2014/main" id="{B5697781-FB43-4BD6-B720-C48C9D95B2F5}"/>
            </a:ext>
          </a:extLst>
        </xdr:cNvPr>
        <xdr:cNvSpPr>
          <a:spLocks noChangeAspect="1" noChangeArrowheads="1"/>
        </xdr:cNvSpPr>
      </xdr:nvSpPr>
      <xdr:spPr bwMode="auto">
        <a:xfrm>
          <a:off x="15934765" y="4280647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22411</xdr:colOff>
      <xdr:row>233</xdr:row>
      <xdr:rowOff>313764</xdr:rowOff>
    </xdr:from>
    <xdr:ext cx="2553743" cy="2984768"/>
    <xdr:pic>
      <xdr:nvPicPr>
        <xdr:cNvPr id="160" name="Picture 159">
          <a:extLst>
            <a:ext uri="{FF2B5EF4-FFF2-40B4-BE49-F238E27FC236}">
              <a16:creationId xmlns:a16="http://schemas.microsoft.com/office/drawing/2014/main" id="{0495524D-13A7-4AB0-9EAC-CAA83F41D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4594411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2331027</xdr:colOff>
      <xdr:row>234</xdr:row>
      <xdr:rowOff>205401</xdr:rowOff>
    </xdr:from>
    <xdr:ext cx="351100" cy="326886"/>
    <xdr:pic>
      <xdr:nvPicPr>
        <xdr:cNvPr id="161" name="Picture 160">
          <a:extLst>
            <a:ext uri="{FF2B5EF4-FFF2-40B4-BE49-F238E27FC236}">
              <a16:creationId xmlns:a16="http://schemas.microsoft.com/office/drawing/2014/main" id="{2DE22C76-D04B-4598-863E-D989E7ECD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57351" y="4889460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2265421</xdr:colOff>
      <xdr:row>232</xdr:row>
      <xdr:rowOff>102576</xdr:rowOff>
    </xdr:from>
    <xdr:ext cx="429837" cy="396303"/>
    <xdr:pic>
      <xdr:nvPicPr>
        <xdr:cNvPr id="162" name="Picture 161">
          <a:extLst>
            <a:ext uri="{FF2B5EF4-FFF2-40B4-BE49-F238E27FC236}">
              <a16:creationId xmlns:a16="http://schemas.microsoft.com/office/drawing/2014/main" id="{88DFB8FF-A16F-4388-A819-9A6CF90A6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0883" y="996461"/>
          <a:ext cx="429837" cy="396303"/>
        </a:xfrm>
        <a:prstGeom prst="rect">
          <a:avLst/>
        </a:prstGeom>
      </xdr:spPr>
    </xdr:pic>
    <xdr:clientData/>
  </xdr:oneCellAnchor>
  <xdr:oneCellAnchor>
    <xdr:from>
      <xdr:col>5</xdr:col>
      <xdr:colOff>2234541</xdr:colOff>
      <xdr:row>245</xdr:row>
      <xdr:rowOff>144113</xdr:rowOff>
    </xdr:from>
    <xdr:ext cx="496836" cy="337458"/>
    <xdr:pic>
      <xdr:nvPicPr>
        <xdr:cNvPr id="163" name="Picture 162">
          <a:extLst>
            <a:ext uri="{FF2B5EF4-FFF2-40B4-BE49-F238E27FC236}">
              <a16:creationId xmlns:a16="http://schemas.microsoft.com/office/drawing/2014/main" id="{37DBEEA0-56E9-4A31-AF0C-E18267DC0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0865" y="8862289"/>
          <a:ext cx="496836" cy="33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2248243</xdr:colOff>
      <xdr:row>244</xdr:row>
      <xdr:rowOff>96486</xdr:rowOff>
    </xdr:from>
    <xdr:ext cx="473366" cy="474889"/>
    <xdr:pic>
      <xdr:nvPicPr>
        <xdr:cNvPr id="164" name="Picture 163">
          <a:extLst>
            <a:ext uri="{FF2B5EF4-FFF2-40B4-BE49-F238E27FC236}">
              <a16:creationId xmlns:a16="http://schemas.microsoft.com/office/drawing/2014/main" id="{909C9114-7BEF-418F-9F8B-C8A21A4FA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4567" y="9218074"/>
          <a:ext cx="473366" cy="474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245</xdr:row>
      <xdr:rowOff>0</xdr:rowOff>
    </xdr:from>
    <xdr:ext cx="304800" cy="307127"/>
    <xdr:sp macro="" textlink="">
      <xdr:nvSpPr>
        <xdr:cNvPr id="165" name="AutoShape 1" descr="Kaa | Disney Wiki | Fandom">
          <a:extLst>
            <a:ext uri="{FF2B5EF4-FFF2-40B4-BE49-F238E27FC236}">
              <a16:creationId xmlns:a16="http://schemas.microsoft.com/office/drawing/2014/main" id="{D67EA559-2015-453B-876E-B9C3775AF1F6}"/>
            </a:ext>
          </a:extLst>
        </xdr:cNvPr>
        <xdr:cNvSpPr>
          <a:spLocks noChangeAspect="1" noChangeArrowheads="1"/>
        </xdr:cNvSpPr>
      </xdr:nvSpPr>
      <xdr:spPr bwMode="auto">
        <a:xfrm>
          <a:off x="21212735" y="9121588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238</xdr:row>
      <xdr:rowOff>0</xdr:rowOff>
    </xdr:from>
    <xdr:ext cx="304800" cy="307128"/>
    <xdr:sp macro="" textlink="">
      <xdr:nvSpPr>
        <xdr:cNvPr id="218" name="AutoShape 3" descr="Kaa | Disney Wiki | Fandom">
          <a:extLst>
            <a:ext uri="{FF2B5EF4-FFF2-40B4-BE49-F238E27FC236}">
              <a16:creationId xmlns:a16="http://schemas.microsoft.com/office/drawing/2014/main" id="{0312A0F2-0BB2-49AB-8FEF-FEADB51FA920}"/>
            </a:ext>
          </a:extLst>
        </xdr:cNvPr>
        <xdr:cNvSpPr>
          <a:spLocks noChangeAspect="1" noChangeArrowheads="1"/>
        </xdr:cNvSpPr>
      </xdr:nvSpPr>
      <xdr:spPr bwMode="auto">
        <a:xfrm>
          <a:off x="24753794" y="6297706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2321487</xdr:colOff>
      <xdr:row>238</xdr:row>
      <xdr:rowOff>123896</xdr:rowOff>
    </xdr:from>
    <xdr:ext cx="340613" cy="352756"/>
    <xdr:pic>
      <xdr:nvPicPr>
        <xdr:cNvPr id="219" name="Picture 218" descr="Cobra Logo Png - King Cobra Malt Liquor Label, Transparent Png ...">
          <a:extLst>
            <a:ext uri="{FF2B5EF4-FFF2-40B4-BE49-F238E27FC236}">
              <a16:creationId xmlns:a16="http://schemas.microsoft.com/office/drawing/2014/main" id="{B9BCF2F3-3FE2-4291-9951-150D46C53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7811" y="3440837"/>
          <a:ext cx="340613" cy="352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11206</xdr:colOff>
      <xdr:row>233</xdr:row>
      <xdr:rowOff>368993</xdr:rowOff>
    </xdr:from>
    <xdr:ext cx="2553743" cy="2984768"/>
    <xdr:pic>
      <xdr:nvPicPr>
        <xdr:cNvPr id="220" name="Picture 219">
          <a:extLst>
            <a:ext uri="{FF2B5EF4-FFF2-40B4-BE49-F238E27FC236}">
              <a16:creationId xmlns:a16="http://schemas.microsoft.com/office/drawing/2014/main" id="{35796191-D6FF-4D80-82CB-2B89F1D9B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9882" y="4649640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233</xdr:row>
      <xdr:rowOff>342900</xdr:rowOff>
    </xdr:from>
    <xdr:ext cx="2553743" cy="2984768"/>
    <xdr:pic>
      <xdr:nvPicPr>
        <xdr:cNvPr id="225" name="Picture 224">
          <a:extLst>
            <a:ext uri="{FF2B5EF4-FFF2-40B4-BE49-F238E27FC236}">
              <a16:creationId xmlns:a16="http://schemas.microsoft.com/office/drawing/2014/main" id="{C0613B24-4E0A-4B66-805F-A61996309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12870" y="4623547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180305</xdr:colOff>
      <xdr:row>240</xdr:row>
      <xdr:rowOff>245090</xdr:rowOff>
    </xdr:from>
    <xdr:to>
      <xdr:col>3</xdr:col>
      <xdr:colOff>270305</xdr:colOff>
      <xdr:row>240</xdr:row>
      <xdr:rowOff>392254</xdr:rowOff>
    </xdr:to>
    <xdr:sp macro="" textlink="">
      <xdr:nvSpPr>
        <xdr:cNvPr id="231" name="Arrow: Down 230">
          <a:extLst>
            <a:ext uri="{FF2B5EF4-FFF2-40B4-BE49-F238E27FC236}">
              <a16:creationId xmlns:a16="http://schemas.microsoft.com/office/drawing/2014/main" id="{8E5BE2F2-A501-41F4-9E66-C61CD70B3021}"/>
            </a:ext>
          </a:extLst>
        </xdr:cNvPr>
        <xdr:cNvSpPr/>
      </xdr:nvSpPr>
      <xdr:spPr>
        <a:xfrm flipV="1">
          <a:off x="3867040" y="7349619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239</xdr:row>
      <xdr:rowOff>286759</xdr:rowOff>
    </xdr:from>
    <xdr:to>
      <xdr:col>3</xdr:col>
      <xdr:colOff>296742</xdr:colOff>
      <xdr:row>239</xdr:row>
      <xdr:rowOff>376759</xdr:rowOff>
    </xdr:to>
    <xdr:sp macro="" textlink="">
      <xdr:nvSpPr>
        <xdr:cNvPr id="236" name="Arrow: Down 235">
          <a:extLst>
            <a:ext uri="{FF2B5EF4-FFF2-40B4-BE49-F238E27FC236}">
              <a16:creationId xmlns:a16="http://schemas.microsoft.com/office/drawing/2014/main" id="{50131BDF-D1D8-44E9-82E6-904B66FB3C16}"/>
            </a:ext>
          </a:extLst>
        </xdr:cNvPr>
        <xdr:cNvSpPr/>
      </xdr:nvSpPr>
      <xdr:spPr>
        <a:xfrm rot="5400000" flipV="1">
          <a:off x="3867040" y="696143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236</xdr:row>
      <xdr:rowOff>282927</xdr:rowOff>
    </xdr:from>
    <xdr:to>
      <xdr:col>3</xdr:col>
      <xdr:colOff>296742</xdr:colOff>
      <xdr:row>236</xdr:row>
      <xdr:rowOff>372927</xdr:rowOff>
    </xdr:to>
    <xdr:sp macro="" textlink="">
      <xdr:nvSpPr>
        <xdr:cNvPr id="244" name="Arrow: Down 243">
          <a:extLst>
            <a:ext uri="{FF2B5EF4-FFF2-40B4-BE49-F238E27FC236}">
              <a16:creationId xmlns:a16="http://schemas.microsoft.com/office/drawing/2014/main" id="{5FE3B6EC-AB75-45D7-A77D-9245F92B2626}"/>
            </a:ext>
          </a:extLst>
        </xdr:cNvPr>
        <xdr:cNvSpPr/>
      </xdr:nvSpPr>
      <xdr:spPr>
        <a:xfrm rot="5400000" flipV="1">
          <a:off x="3867040" y="574737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237</xdr:row>
      <xdr:rowOff>282927</xdr:rowOff>
    </xdr:from>
    <xdr:to>
      <xdr:col>3</xdr:col>
      <xdr:colOff>296742</xdr:colOff>
      <xdr:row>237</xdr:row>
      <xdr:rowOff>372927</xdr:rowOff>
    </xdr:to>
    <xdr:sp macro="" textlink="">
      <xdr:nvSpPr>
        <xdr:cNvPr id="249" name="Arrow: Down 248">
          <a:extLst>
            <a:ext uri="{FF2B5EF4-FFF2-40B4-BE49-F238E27FC236}">
              <a16:creationId xmlns:a16="http://schemas.microsoft.com/office/drawing/2014/main" id="{7028A2EE-D537-4FD4-9BFD-51ACA01EDEE9}"/>
            </a:ext>
          </a:extLst>
        </xdr:cNvPr>
        <xdr:cNvSpPr/>
      </xdr:nvSpPr>
      <xdr:spPr>
        <a:xfrm rot="5400000" flipV="1">
          <a:off x="3867040" y="615078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238</xdr:row>
      <xdr:rowOff>282927</xdr:rowOff>
    </xdr:from>
    <xdr:to>
      <xdr:col>3</xdr:col>
      <xdr:colOff>296742</xdr:colOff>
      <xdr:row>238</xdr:row>
      <xdr:rowOff>372927</xdr:rowOff>
    </xdr:to>
    <xdr:sp macro="" textlink="">
      <xdr:nvSpPr>
        <xdr:cNvPr id="253" name="Arrow: Down 252">
          <a:extLst>
            <a:ext uri="{FF2B5EF4-FFF2-40B4-BE49-F238E27FC236}">
              <a16:creationId xmlns:a16="http://schemas.microsoft.com/office/drawing/2014/main" id="{8F00546F-F35C-4AD0-96C9-D1ED0D0C5AD4}"/>
            </a:ext>
          </a:extLst>
        </xdr:cNvPr>
        <xdr:cNvSpPr/>
      </xdr:nvSpPr>
      <xdr:spPr>
        <a:xfrm rot="5400000" flipV="1">
          <a:off x="3867040" y="655419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243</xdr:row>
      <xdr:rowOff>286759</xdr:rowOff>
    </xdr:from>
    <xdr:to>
      <xdr:col>3</xdr:col>
      <xdr:colOff>296742</xdr:colOff>
      <xdr:row>243</xdr:row>
      <xdr:rowOff>376759</xdr:rowOff>
    </xdr:to>
    <xdr:sp macro="" textlink="">
      <xdr:nvSpPr>
        <xdr:cNvPr id="258" name="Arrow: Down 257">
          <a:extLst>
            <a:ext uri="{FF2B5EF4-FFF2-40B4-BE49-F238E27FC236}">
              <a16:creationId xmlns:a16="http://schemas.microsoft.com/office/drawing/2014/main" id="{861E8683-0A23-456C-AFB4-7E6862F94A76}"/>
            </a:ext>
          </a:extLst>
        </xdr:cNvPr>
        <xdr:cNvSpPr/>
      </xdr:nvSpPr>
      <xdr:spPr>
        <a:xfrm rot="5400000" flipV="1">
          <a:off x="3867040" y="857508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244</xdr:row>
      <xdr:rowOff>286759</xdr:rowOff>
    </xdr:from>
    <xdr:to>
      <xdr:col>3</xdr:col>
      <xdr:colOff>296742</xdr:colOff>
      <xdr:row>244</xdr:row>
      <xdr:rowOff>376759</xdr:rowOff>
    </xdr:to>
    <xdr:sp macro="" textlink="">
      <xdr:nvSpPr>
        <xdr:cNvPr id="259" name="Arrow: Down 258">
          <a:extLst>
            <a:ext uri="{FF2B5EF4-FFF2-40B4-BE49-F238E27FC236}">
              <a16:creationId xmlns:a16="http://schemas.microsoft.com/office/drawing/2014/main" id="{62812117-6032-4053-9240-2E24CBFC8677}"/>
            </a:ext>
          </a:extLst>
        </xdr:cNvPr>
        <xdr:cNvSpPr/>
      </xdr:nvSpPr>
      <xdr:spPr>
        <a:xfrm rot="5400000" flipV="1">
          <a:off x="3867040" y="897849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245</xdr:row>
      <xdr:rowOff>286759</xdr:rowOff>
    </xdr:from>
    <xdr:to>
      <xdr:col>3</xdr:col>
      <xdr:colOff>296742</xdr:colOff>
      <xdr:row>245</xdr:row>
      <xdr:rowOff>376759</xdr:rowOff>
    </xdr:to>
    <xdr:sp macro="" textlink="">
      <xdr:nvSpPr>
        <xdr:cNvPr id="260" name="Arrow: Down 259">
          <a:extLst>
            <a:ext uri="{FF2B5EF4-FFF2-40B4-BE49-F238E27FC236}">
              <a16:creationId xmlns:a16="http://schemas.microsoft.com/office/drawing/2014/main" id="{31F3BB6C-0D00-41E4-BC6E-0FBDA8987BB9}"/>
            </a:ext>
          </a:extLst>
        </xdr:cNvPr>
        <xdr:cNvSpPr/>
      </xdr:nvSpPr>
      <xdr:spPr>
        <a:xfrm rot="5400000" flipV="1">
          <a:off x="3867040" y="938190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168088</xdr:colOff>
      <xdr:row>232</xdr:row>
      <xdr:rowOff>224118</xdr:rowOff>
    </xdr:from>
    <xdr:to>
      <xdr:col>3</xdr:col>
      <xdr:colOff>291913</xdr:colOff>
      <xdr:row>232</xdr:row>
      <xdr:rowOff>357468</xdr:rowOff>
    </xdr:to>
    <xdr:sp macro="" textlink="">
      <xdr:nvSpPr>
        <xdr:cNvPr id="261" name="Star: 6 Points 260">
          <a:extLst>
            <a:ext uri="{FF2B5EF4-FFF2-40B4-BE49-F238E27FC236}">
              <a16:creationId xmlns:a16="http://schemas.microsoft.com/office/drawing/2014/main" id="{044EF0F8-2EC0-4E4B-8807-A61953B522B4}"/>
            </a:ext>
          </a:extLst>
        </xdr:cNvPr>
        <xdr:cNvSpPr/>
      </xdr:nvSpPr>
      <xdr:spPr>
        <a:xfrm>
          <a:off x="3854823" y="1120589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233</xdr:row>
      <xdr:rowOff>246530</xdr:rowOff>
    </xdr:from>
    <xdr:to>
      <xdr:col>3</xdr:col>
      <xdr:colOff>288552</xdr:colOff>
      <xdr:row>233</xdr:row>
      <xdr:rowOff>336530</xdr:rowOff>
    </xdr:to>
    <xdr:sp macro="" textlink="">
      <xdr:nvSpPr>
        <xdr:cNvPr id="262" name="Arrow: Down 261">
          <a:extLst>
            <a:ext uri="{FF2B5EF4-FFF2-40B4-BE49-F238E27FC236}">
              <a16:creationId xmlns:a16="http://schemas.microsoft.com/office/drawing/2014/main" id="{AD7B191F-AC13-4A9F-B156-B300C9D19D6D}"/>
            </a:ext>
          </a:extLst>
        </xdr:cNvPr>
        <xdr:cNvSpPr/>
      </xdr:nvSpPr>
      <xdr:spPr>
        <a:xfrm rot="5400000" flipV="1">
          <a:off x="3858850" y="151997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234</xdr:row>
      <xdr:rowOff>246530</xdr:rowOff>
    </xdr:from>
    <xdr:to>
      <xdr:col>3</xdr:col>
      <xdr:colOff>288552</xdr:colOff>
      <xdr:row>234</xdr:row>
      <xdr:rowOff>336530</xdr:rowOff>
    </xdr:to>
    <xdr:sp macro="" textlink="">
      <xdr:nvSpPr>
        <xdr:cNvPr id="263" name="Arrow: Down 262">
          <a:extLst>
            <a:ext uri="{FF2B5EF4-FFF2-40B4-BE49-F238E27FC236}">
              <a16:creationId xmlns:a16="http://schemas.microsoft.com/office/drawing/2014/main" id="{DEA41FA6-3A2D-4911-ABAF-9C3BB8279835}"/>
            </a:ext>
          </a:extLst>
        </xdr:cNvPr>
        <xdr:cNvSpPr/>
      </xdr:nvSpPr>
      <xdr:spPr>
        <a:xfrm rot="5400000" flipV="1">
          <a:off x="3858850" y="151997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235</xdr:row>
      <xdr:rowOff>246530</xdr:rowOff>
    </xdr:from>
    <xdr:to>
      <xdr:col>3</xdr:col>
      <xdr:colOff>288552</xdr:colOff>
      <xdr:row>235</xdr:row>
      <xdr:rowOff>336530</xdr:rowOff>
    </xdr:to>
    <xdr:sp macro="" textlink="">
      <xdr:nvSpPr>
        <xdr:cNvPr id="264" name="Arrow: Down 263">
          <a:extLst>
            <a:ext uri="{FF2B5EF4-FFF2-40B4-BE49-F238E27FC236}">
              <a16:creationId xmlns:a16="http://schemas.microsoft.com/office/drawing/2014/main" id="{3A50A4AE-27D7-4099-9EFD-F2C8D9B42F4D}"/>
            </a:ext>
          </a:extLst>
        </xdr:cNvPr>
        <xdr:cNvSpPr/>
      </xdr:nvSpPr>
      <xdr:spPr>
        <a:xfrm rot="5400000" flipV="1">
          <a:off x="3858850" y="151997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190500</xdr:colOff>
      <xdr:row>241</xdr:row>
      <xdr:rowOff>235323</xdr:rowOff>
    </xdr:from>
    <xdr:to>
      <xdr:col>3</xdr:col>
      <xdr:colOff>280500</xdr:colOff>
      <xdr:row>241</xdr:row>
      <xdr:rowOff>378198</xdr:rowOff>
    </xdr:to>
    <xdr:sp macro="" textlink="">
      <xdr:nvSpPr>
        <xdr:cNvPr id="267" name="Arrow: Down 266">
          <a:extLst>
            <a:ext uri="{FF2B5EF4-FFF2-40B4-BE49-F238E27FC236}">
              <a16:creationId xmlns:a16="http://schemas.microsoft.com/office/drawing/2014/main" id="{D8E6713A-1C92-4219-895A-68F13B4A79A4}"/>
            </a:ext>
          </a:extLst>
        </xdr:cNvPr>
        <xdr:cNvSpPr/>
      </xdr:nvSpPr>
      <xdr:spPr>
        <a:xfrm rot="10800000" flipV="1">
          <a:off x="3877235" y="4762499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5</xdr:col>
      <xdr:colOff>2314805</xdr:colOff>
      <xdr:row>233</xdr:row>
      <xdr:rowOff>134470</xdr:rowOff>
    </xdr:from>
    <xdr:to>
      <xdr:col>6</xdr:col>
      <xdr:colOff>117552</xdr:colOff>
      <xdr:row>234</xdr:row>
      <xdr:rowOff>156885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FF005E-45C8-4B23-B1B0-1262A106D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1129" y="1434352"/>
          <a:ext cx="380099" cy="425825"/>
        </a:xfrm>
        <a:prstGeom prst="rect">
          <a:avLst/>
        </a:prstGeom>
      </xdr:spPr>
    </xdr:pic>
    <xdr:clientData/>
  </xdr:twoCellAnchor>
  <xdr:twoCellAnchor editAs="oneCell">
    <xdr:from>
      <xdr:col>5</xdr:col>
      <xdr:colOff>2271346</xdr:colOff>
      <xdr:row>239</xdr:row>
      <xdr:rowOff>147988</xdr:rowOff>
    </xdr:from>
    <xdr:to>
      <xdr:col>6</xdr:col>
      <xdr:colOff>126151</xdr:colOff>
      <xdr:row>240</xdr:row>
      <xdr:rowOff>58614</xdr:rowOff>
    </xdr:to>
    <xdr:pic>
      <xdr:nvPicPr>
        <xdr:cNvPr id="268" name="Picture 267" descr="Medical emergency! There's a Father Jack on ward three · The Daily Edge">
          <a:extLst>
            <a:ext uri="{FF2B5EF4-FFF2-40B4-BE49-F238E27FC236}">
              <a16:creationId xmlns:a16="http://schemas.microsoft.com/office/drawing/2014/main" id="{72C267EF-48C9-4231-BF50-54502B7BB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808" y="3862738"/>
          <a:ext cx="426555" cy="313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153867</xdr:colOff>
      <xdr:row>242</xdr:row>
      <xdr:rowOff>286759</xdr:rowOff>
    </xdr:from>
    <xdr:to>
      <xdr:col>3</xdr:col>
      <xdr:colOff>296742</xdr:colOff>
      <xdr:row>242</xdr:row>
      <xdr:rowOff>376759</xdr:rowOff>
    </xdr:to>
    <xdr:sp macro="" textlink="">
      <xdr:nvSpPr>
        <xdr:cNvPr id="269" name="Arrow: Down 268">
          <a:extLst>
            <a:ext uri="{FF2B5EF4-FFF2-40B4-BE49-F238E27FC236}">
              <a16:creationId xmlns:a16="http://schemas.microsoft.com/office/drawing/2014/main" id="{481BFE08-7428-4394-9CE1-C019EB1C8000}"/>
            </a:ext>
          </a:extLst>
        </xdr:cNvPr>
        <xdr:cNvSpPr/>
      </xdr:nvSpPr>
      <xdr:spPr>
        <a:xfrm rot="5400000" flipV="1">
          <a:off x="3873074" y="558699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215</xdr:row>
      <xdr:rowOff>0</xdr:rowOff>
    </xdr:from>
    <xdr:ext cx="304800" cy="307127"/>
    <xdr:sp macro="" textlink="">
      <xdr:nvSpPr>
        <xdr:cNvPr id="245" name="AutoShape 1" descr="Kaa | Disney Wiki | Fandom">
          <a:extLst>
            <a:ext uri="{FF2B5EF4-FFF2-40B4-BE49-F238E27FC236}">
              <a16:creationId xmlns:a16="http://schemas.microsoft.com/office/drawing/2014/main" id="{FF6453C4-B972-4DE5-950C-4BF2594E9AC8}"/>
            </a:ext>
          </a:extLst>
        </xdr:cNvPr>
        <xdr:cNvSpPr>
          <a:spLocks noChangeAspect="1" noChangeArrowheads="1"/>
        </xdr:cNvSpPr>
      </xdr:nvSpPr>
      <xdr:spPr bwMode="auto">
        <a:xfrm>
          <a:off x="12334875" y="5172075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225</xdr:row>
      <xdr:rowOff>0</xdr:rowOff>
    </xdr:from>
    <xdr:ext cx="304800" cy="307128"/>
    <xdr:sp macro="" textlink="">
      <xdr:nvSpPr>
        <xdr:cNvPr id="246" name="AutoShape 3" descr="Kaa | Disney Wiki | Fandom">
          <a:extLst>
            <a:ext uri="{FF2B5EF4-FFF2-40B4-BE49-F238E27FC236}">
              <a16:creationId xmlns:a16="http://schemas.microsoft.com/office/drawing/2014/main" id="{D5271E1C-46C9-4D27-91A4-B056DD90C5B1}"/>
            </a:ext>
          </a:extLst>
        </xdr:cNvPr>
        <xdr:cNvSpPr>
          <a:spLocks noChangeAspect="1" noChangeArrowheads="1"/>
        </xdr:cNvSpPr>
      </xdr:nvSpPr>
      <xdr:spPr bwMode="auto">
        <a:xfrm>
          <a:off x="15935325" y="7172325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2236557</xdr:colOff>
      <xdr:row>223</xdr:row>
      <xdr:rowOff>118116</xdr:rowOff>
    </xdr:from>
    <xdr:ext cx="500026" cy="397353"/>
    <xdr:pic>
      <xdr:nvPicPr>
        <xdr:cNvPr id="247" name="Picture 246" descr="Logopond - Logo, Brand &amp; Identity Inspiration (Sledgehammer Games)">
          <a:extLst>
            <a:ext uri="{FF2B5EF4-FFF2-40B4-BE49-F238E27FC236}">
              <a16:creationId xmlns:a16="http://schemas.microsoft.com/office/drawing/2014/main" id="{7E9D8B78-0548-4EC3-96BC-E086A3E4F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6157" y="5690241"/>
          <a:ext cx="500026" cy="397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213</xdr:row>
      <xdr:rowOff>0</xdr:rowOff>
    </xdr:from>
    <xdr:ext cx="304800" cy="307127"/>
    <xdr:sp macro="" textlink="">
      <xdr:nvSpPr>
        <xdr:cNvPr id="248" name="AutoShape 1" descr="Kaa | Disney Wiki | Fandom">
          <a:extLst>
            <a:ext uri="{FF2B5EF4-FFF2-40B4-BE49-F238E27FC236}">
              <a16:creationId xmlns:a16="http://schemas.microsoft.com/office/drawing/2014/main" id="{51A00A87-F76E-4ED2-9308-F4AE990E2A79}"/>
            </a:ext>
          </a:extLst>
        </xdr:cNvPr>
        <xdr:cNvSpPr>
          <a:spLocks noChangeAspect="1" noChangeArrowheads="1"/>
        </xdr:cNvSpPr>
      </xdr:nvSpPr>
      <xdr:spPr bwMode="auto">
        <a:xfrm>
          <a:off x="21221700" y="5972175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220</xdr:row>
      <xdr:rowOff>0</xdr:rowOff>
    </xdr:from>
    <xdr:ext cx="304800" cy="307128"/>
    <xdr:sp macro="" textlink="">
      <xdr:nvSpPr>
        <xdr:cNvPr id="254" name="AutoShape 3" descr="Kaa | Disney Wiki | Fandom">
          <a:extLst>
            <a:ext uri="{FF2B5EF4-FFF2-40B4-BE49-F238E27FC236}">
              <a16:creationId xmlns:a16="http://schemas.microsoft.com/office/drawing/2014/main" id="{4819ABB5-47FD-4A0F-8592-72C86ED64E80}"/>
            </a:ext>
          </a:extLst>
        </xdr:cNvPr>
        <xdr:cNvSpPr>
          <a:spLocks noChangeAspect="1" noChangeArrowheads="1"/>
        </xdr:cNvSpPr>
      </xdr:nvSpPr>
      <xdr:spPr bwMode="auto">
        <a:xfrm>
          <a:off x="24774525" y="8372475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2194593</xdr:colOff>
      <xdr:row>214</xdr:row>
      <xdr:rowOff>180921</xdr:rowOff>
    </xdr:from>
    <xdr:ext cx="544828" cy="327932"/>
    <xdr:pic>
      <xdr:nvPicPr>
        <xdr:cNvPr id="257" name="Picture 256">
          <a:extLst>
            <a:ext uri="{FF2B5EF4-FFF2-40B4-BE49-F238E27FC236}">
              <a16:creationId xmlns:a16="http://schemas.microsoft.com/office/drawing/2014/main" id="{FCFA2B31-90C4-4B23-ABF2-FAAC10BFA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4193" y="5352996"/>
          <a:ext cx="544828" cy="32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223</xdr:row>
      <xdr:rowOff>0</xdr:rowOff>
    </xdr:from>
    <xdr:ext cx="304800" cy="307127"/>
    <xdr:sp macro="" textlink="">
      <xdr:nvSpPr>
        <xdr:cNvPr id="265" name="AutoShape 1" descr="Kaa | Disney Wiki | Fandom">
          <a:extLst>
            <a:ext uri="{FF2B5EF4-FFF2-40B4-BE49-F238E27FC236}">
              <a16:creationId xmlns:a16="http://schemas.microsoft.com/office/drawing/2014/main" id="{848D1AC3-593C-4070-9564-A107D2D61717}"/>
            </a:ext>
          </a:extLst>
        </xdr:cNvPr>
        <xdr:cNvSpPr>
          <a:spLocks noChangeAspect="1" noChangeArrowheads="1"/>
        </xdr:cNvSpPr>
      </xdr:nvSpPr>
      <xdr:spPr bwMode="auto">
        <a:xfrm>
          <a:off x="12334875" y="5572125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220</xdr:row>
      <xdr:rowOff>0</xdr:rowOff>
    </xdr:from>
    <xdr:ext cx="304800" cy="307128"/>
    <xdr:sp macro="" textlink="">
      <xdr:nvSpPr>
        <xdr:cNvPr id="266" name="AutoShape 3" descr="Kaa | Disney Wiki | Fandom">
          <a:extLst>
            <a:ext uri="{FF2B5EF4-FFF2-40B4-BE49-F238E27FC236}">
              <a16:creationId xmlns:a16="http://schemas.microsoft.com/office/drawing/2014/main" id="{7EE544E3-2302-4B27-8954-9241E4CA3F84}"/>
            </a:ext>
          </a:extLst>
        </xdr:cNvPr>
        <xdr:cNvSpPr>
          <a:spLocks noChangeAspect="1" noChangeArrowheads="1"/>
        </xdr:cNvSpPr>
      </xdr:nvSpPr>
      <xdr:spPr bwMode="auto">
        <a:xfrm>
          <a:off x="15935325" y="8372475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22411</xdr:colOff>
      <xdr:row>214</xdr:row>
      <xdr:rowOff>313764</xdr:rowOff>
    </xdr:from>
    <xdr:ext cx="2553743" cy="2984768"/>
    <xdr:pic>
      <xdr:nvPicPr>
        <xdr:cNvPr id="270" name="Picture 269">
          <a:extLst>
            <a:ext uri="{FF2B5EF4-FFF2-40B4-BE49-F238E27FC236}">
              <a16:creationId xmlns:a16="http://schemas.microsoft.com/office/drawing/2014/main" id="{1F99B758-F891-4933-B5FF-AAA6EED91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4685739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2331027</xdr:colOff>
      <xdr:row>215</xdr:row>
      <xdr:rowOff>205401</xdr:rowOff>
    </xdr:from>
    <xdr:ext cx="351100" cy="326886"/>
    <xdr:pic>
      <xdr:nvPicPr>
        <xdr:cNvPr id="271" name="Picture 270">
          <a:extLst>
            <a:ext uri="{FF2B5EF4-FFF2-40B4-BE49-F238E27FC236}">
              <a16:creationId xmlns:a16="http://schemas.microsoft.com/office/drawing/2014/main" id="{7E7716F5-FFDF-4B09-A35F-40E8205FC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50627" y="4977426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2265421</xdr:colOff>
      <xdr:row>218</xdr:row>
      <xdr:rowOff>102576</xdr:rowOff>
    </xdr:from>
    <xdr:ext cx="429837" cy="396303"/>
    <xdr:pic>
      <xdr:nvPicPr>
        <xdr:cNvPr id="272" name="Picture 271">
          <a:extLst>
            <a:ext uri="{FF2B5EF4-FFF2-40B4-BE49-F238E27FC236}">
              <a16:creationId xmlns:a16="http://schemas.microsoft.com/office/drawing/2014/main" id="{6388D249-5C7B-4C80-82CD-2C635BF87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5021" y="4074501"/>
          <a:ext cx="429837" cy="396303"/>
        </a:xfrm>
        <a:prstGeom prst="rect">
          <a:avLst/>
        </a:prstGeom>
      </xdr:spPr>
    </xdr:pic>
    <xdr:clientData/>
  </xdr:oneCellAnchor>
  <xdr:oneCellAnchor>
    <xdr:from>
      <xdr:col>5</xdr:col>
      <xdr:colOff>2234541</xdr:colOff>
      <xdr:row>225</xdr:row>
      <xdr:rowOff>144113</xdr:rowOff>
    </xdr:from>
    <xdr:ext cx="496836" cy="337458"/>
    <xdr:pic>
      <xdr:nvPicPr>
        <xdr:cNvPr id="273" name="Picture 272">
          <a:extLst>
            <a:ext uri="{FF2B5EF4-FFF2-40B4-BE49-F238E27FC236}">
              <a16:creationId xmlns:a16="http://schemas.microsoft.com/office/drawing/2014/main" id="{17E551BE-98D0-4951-9D00-ABEA7A16F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4141" y="9316688"/>
          <a:ext cx="496836" cy="33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2248243</xdr:colOff>
      <xdr:row>226</xdr:row>
      <xdr:rowOff>96486</xdr:rowOff>
    </xdr:from>
    <xdr:ext cx="473366" cy="474889"/>
    <xdr:pic>
      <xdr:nvPicPr>
        <xdr:cNvPr id="274" name="Picture 273">
          <a:extLst>
            <a:ext uri="{FF2B5EF4-FFF2-40B4-BE49-F238E27FC236}">
              <a16:creationId xmlns:a16="http://schemas.microsoft.com/office/drawing/2014/main" id="{E6A1A95F-B4C3-4C4C-946C-D7F28FB5E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843" y="8869011"/>
          <a:ext cx="473366" cy="474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226</xdr:row>
      <xdr:rowOff>0</xdr:rowOff>
    </xdr:from>
    <xdr:ext cx="304800" cy="307127"/>
    <xdr:sp macro="" textlink="">
      <xdr:nvSpPr>
        <xdr:cNvPr id="275" name="AutoShape 1" descr="Kaa | Disney Wiki | Fandom">
          <a:extLst>
            <a:ext uri="{FF2B5EF4-FFF2-40B4-BE49-F238E27FC236}">
              <a16:creationId xmlns:a16="http://schemas.microsoft.com/office/drawing/2014/main" id="{413EE9E8-7169-4643-901B-D62181679276}"/>
            </a:ext>
          </a:extLst>
        </xdr:cNvPr>
        <xdr:cNvSpPr>
          <a:spLocks noChangeAspect="1" noChangeArrowheads="1"/>
        </xdr:cNvSpPr>
      </xdr:nvSpPr>
      <xdr:spPr bwMode="auto">
        <a:xfrm>
          <a:off x="21221700" y="9172575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219</xdr:row>
      <xdr:rowOff>0</xdr:rowOff>
    </xdr:from>
    <xdr:ext cx="304800" cy="307128"/>
    <xdr:sp macro="" textlink="">
      <xdr:nvSpPr>
        <xdr:cNvPr id="276" name="AutoShape 3" descr="Kaa | Disney Wiki | Fandom">
          <a:extLst>
            <a:ext uri="{FF2B5EF4-FFF2-40B4-BE49-F238E27FC236}">
              <a16:creationId xmlns:a16="http://schemas.microsoft.com/office/drawing/2014/main" id="{DC3D4891-7929-497B-83FD-C3F0C2D7147D}"/>
            </a:ext>
          </a:extLst>
        </xdr:cNvPr>
        <xdr:cNvSpPr>
          <a:spLocks noChangeAspect="1" noChangeArrowheads="1"/>
        </xdr:cNvSpPr>
      </xdr:nvSpPr>
      <xdr:spPr bwMode="auto">
        <a:xfrm>
          <a:off x="24774525" y="6372225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2321487</xdr:colOff>
      <xdr:row>216</xdr:row>
      <xdr:rowOff>123896</xdr:rowOff>
    </xdr:from>
    <xdr:ext cx="340613" cy="352756"/>
    <xdr:pic>
      <xdr:nvPicPr>
        <xdr:cNvPr id="277" name="Picture 276" descr="Cobra Logo Png - King Cobra Malt Liquor Label, Transparent Png ...">
          <a:extLst>
            <a:ext uri="{FF2B5EF4-FFF2-40B4-BE49-F238E27FC236}">
              <a16:creationId xmlns:a16="http://schemas.microsoft.com/office/drawing/2014/main" id="{9A34B100-89FC-49AE-944D-CCAB5CA87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1087" y="6496121"/>
          <a:ext cx="340613" cy="352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11206</xdr:colOff>
      <xdr:row>214</xdr:row>
      <xdr:rowOff>368993</xdr:rowOff>
    </xdr:from>
    <xdr:ext cx="2553743" cy="2984768"/>
    <xdr:pic>
      <xdr:nvPicPr>
        <xdr:cNvPr id="278" name="Picture 277">
          <a:extLst>
            <a:ext uri="{FF2B5EF4-FFF2-40B4-BE49-F238E27FC236}">
              <a16:creationId xmlns:a16="http://schemas.microsoft.com/office/drawing/2014/main" id="{97A60475-C64D-41C3-B5A3-147EC0461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7081" y="4740968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214</xdr:row>
      <xdr:rowOff>342900</xdr:rowOff>
    </xdr:from>
    <xdr:ext cx="2553743" cy="2984768"/>
    <xdr:pic>
      <xdr:nvPicPr>
        <xdr:cNvPr id="279" name="Picture 278">
          <a:extLst>
            <a:ext uri="{FF2B5EF4-FFF2-40B4-BE49-F238E27FC236}">
              <a16:creationId xmlns:a16="http://schemas.microsoft.com/office/drawing/2014/main" id="{003DD343-72F7-4F96-ABC5-7C28A9788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21835" y="4714875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180305</xdr:colOff>
      <xdr:row>221</xdr:row>
      <xdr:rowOff>245090</xdr:rowOff>
    </xdr:from>
    <xdr:to>
      <xdr:col>3</xdr:col>
      <xdr:colOff>270305</xdr:colOff>
      <xdr:row>221</xdr:row>
      <xdr:rowOff>392254</xdr:rowOff>
    </xdr:to>
    <xdr:sp macro="" textlink="">
      <xdr:nvSpPr>
        <xdr:cNvPr id="280" name="Arrow: Down 279">
          <a:extLst>
            <a:ext uri="{FF2B5EF4-FFF2-40B4-BE49-F238E27FC236}">
              <a16:creationId xmlns:a16="http://schemas.microsoft.com/office/drawing/2014/main" id="{F4DFCEAE-058C-42AC-A368-9520A9B93287}"/>
            </a:ext>
          </a:extLst>
        </xdr:cNvPr>
        <xdr:cNvSpPr/>
      </xdr:nvSpPr>
      <xdr:spPr>
        <a:xfrm flipV="1">
          <a:off x="3866480" y="7417415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220</xdr:row>
      <xdr:rowOff>286759</xdr:rowOff>
    </xdr:from>
    <xdr:to>
      <xdr:col>3</xdr:col>
      <xdr:colOff>296742</xdr:colOff>
      <xdr:row>220</xdr:row>
      <xdr:rowOff>376759</xdr:rowOff>
    </xdr:to>
    <xdr:sp macro="" textlink="">
      <xdr:nvSpPr>
        <xdr:cNvPr id="281" name="Arrow: Down 280">
          <a:extLst>
            <a:ext uri="{FF2B5EF4-FFF2-40B4-BE49-F238E27FC236}">
              <a16:creationId xmlns:a16="http://schemas.microsoft.com/office/drawing/2014/main" id="{4F84CB37-30DC-4B5D-8EE0-B12EA02EE9FA}"/>
            </a:ext>
          </a:extLst>
        </xdr:cNvPr>
        <xdr:cNvSpPr/>
      </xdr:nvSpPr>
      <xdr:spPr>
        <a:xfrm rot="5400000" flipV="1">
          <a:off x="3866480" y="703259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217</xdr:row>
      <xdr:rowOff>282927</xdr:rowOff>
    </xdr:from>
    <xdr:to>
      <xdr:col>3</xdr:col>
      <xdr:colOff>296742</xdr:colOff>
      <xdr:row>217</xdr:row>
      <xdr:rowOff>372927</xdr:rowOff>
    </xdr:to>
    <xdr:sp macro="" textlink="">
      <xdr:nvSpPr>
        <xdr:cNvPr id="282" name="Arrow: Down 281">
          <a:extLst>
            <a:ext uri="{FF2B5EF4-FFF2-40B4-BE49-F238E27FC236}">
              <a16:creationId xmlns:a16="http://schemas.microsoft.com/office/drawing/2014/main" id="{D310257D-41B4-475E-B526-5E27B739250B}"/>
            </a:ext>
          </a:extLst>
        </xdr:cNvPr>
        <xdr:cNvSpPr/>
      </xdr:nvSpPr>
      <xdr:spPr>
        <a:xfrm rot="5400000" flipV="1">
          <a:off x="3866480" y="582861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218</xdr:row>
      <xdr:rowOff>282927</xdr:rowOff>
    </xdr:from>
    <xdr:to>
      <xdr:col>3</xdr:col>
      <xdr:colOff>296742</xdr:colOff>
      <xdr:row>218</xdr:row>
      <xdr:rowOff>372927</xdr:rowOff>
    </xdr:to>
    <xdr:sp macro="" textlink="">
      <xdr:nvSpPr>
        <xdr:cNvPr id="283" name="Arrow: Down 282">
          <a:extLst>
            <a:ext uri="{FF2B5EF4-FFF2-40B4-BE49-F238E27FC236}">
              <a16:creationId xmlns:a16="http://schemas.microsoft.com/office/drawing/2014/main" id="{BE191C20-296F-4DC5-9C33-A79B827ADBE9}"/>
            </a:ext>
          </a:extLst>
        </xdr:cNvPr>
        <xdr:cNvSpPr/>
      </xdr:nvSpPr>
      <xdr:spPr>
        <a:xfrm rot="5400000" flipV="1">
          <a:off x="3866480" y="622866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219</xdr:row>
      <xdr:rowOff>282927</xdr:rowOff>
    </xdr:from>
    <xdr:to>
      <xdr:col>3</xdr:col>
      <xdr:colOff>296742</xdr:colOff>
      <xdr:row>219</xdr:row>
      <xdr:rowOff>372927</xdr:rowOff>
    </xdr:to>
    <xdr:sp macro="" textlink="">
      <xdr:nvSpPr>
        <xdr:cNvPr id="284" name="Arrow: Down 283">
          <a:extLst>
            <a:ext uri="{FF2B5EF4-FFF2-40B4-BE49-F238E27FC236}">
              <a16:creationId xmlns:a16="http://schemas.microsoft.com/office/drawing/2014/main" id="{85392ADB-1EC8-49CA-93B1-108654B28547}"/>
            </a:ext>
          </a:extLst>
        </xdr:cNvPr>
        <xdr:cNvSpPr/>
      </xdr:nvSpPr>
      <xdr:spPr>
        <a:xfrm rot="5400000" flipV="1">
          <a:off x="3866480" y="662871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224</xdr:row>
      <xdr:rowOff>286759</xdr:rowOff>
    </xdr:from>
    <xdr:to>
      <xdr:col>3</xdr:col>
      <xdr:colOff>296742</xdr:colOff>
      <xdr:row>224</xdr:row>
      <xdr:rowOff>376759</xdr:rowOff>
    </xdr:to>
    <xdr:sp macro="" textlink="">
      <xdr:nvSpPr>
        <xdr:cNvPr id="285" name="Arrow: Down 284">
          <a:extLst>
            <a:ext uri="{FF2B5EF4-FFF2-40B4-BE49-F238E27FC236}">
              <a16:creationId xmlns:a16="http://schemas.microsoft.com/office/drawing/2014/main" id="{6A34ADEB-2B7B-4125-A5E5-8512E768AECB}"/>
            </a:ext>
          </a:extLst>
        </xdr:cNvPr>
        <xdr:cNvSpPr/>
      </xdr:nvSpPr>
      <xdr:spPr>
        <a:xfrm rot="5400000" flipV="1">
          <a:off x="3866480" y="863279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225</xdr:row>
      <xdr:rowOff>286759</xdr:rowOff>
    </xdr:from>
    <xdr:to>
      <xdr:col>3</xdr:col>
      <xdr:colOff>296742</xdr:colOff>
      <xdr:row>225</xdr:row>
      <xdr:rowOff>376759</xdr:rowOff>
    </xdr:to>
    <xdr:sp macro="" textlink="">
      <xdr:nvSpPr>
        <xdr:cNvPr id="286" name="Arrow: Down 285">
          <a:extLst>
            <a:ext uri="{FF2B5EF4-FFF2-40B4-BE49-F238E27FC236}">
              <a16:creationId xmlns:a16="http://schemas.microsoft.com/office/drawing/2014/main" id="{38469190-3BA3-44A6-B7A6-89ACC4B5EA6E}"/>
            </a:ext>
          </a:extLst>
        </xdr:cNvPr>
        <xdr:cNvSpPr/>
      </xdr:nvSpPr>
      <xdr:spPr>
        <a:xfrm rot="5400000" flipV="1">
          <a:off x="3866480" y="903284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226</xdr:row>
      <xdr:rowOff>286759</xdr:rowOff>
    </xdr:from>
    <xdr:to>
      <xdr:col>3</xdr:col>
      <xdr:colOff>296742</xdr:colOff>
      <xdr:row>226</xdr:row>
      <xdr:rowOff>376759</xdr:rowOff>
    </xdr:to>
    <xdr:sp macro="" textlink="">
      <xdr:nvSpPr>
        <xdr:cNvPr id="287" name="Arrow: Down 286">
          <a:extLst>
            <a:ext uri="{FF2B5EF4-FFF2-40B4-BE49-F238E27FC236}">
              <a16:creationId xmlns:a16="http://schemas.microsoft.com/office/drawing/2014/main" id="{B8A3AAEF-2436-44A8-826B-F47619089077}"/>
            </a:ext>
          </a:extLst>
        </xdr:cNvPr>
        <xdr:cNvSpPr/>
      </xdr:nvSpPr>
      <xdr:spPr>
        <a:xfrm rot="5400000" flipV="1">
          <a:off x="3866480" y="943289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168088</xdr:colOff>
      <xdr:row>213</xdr:row>
      <xdr:rowOff>224118</xdr:rowOff>
    </xdr:from>
    <xdr:to>
      <xdr:col>3</xdr:col>
      <xdr:colOff>291913</xdr:colOff>
      <xdr:row>213</xdr:row>
      <xdr:rowOff>357468</xdr:rowOff>
    </xdr:to>
    <xdr:sp macro="" textlink="">
      <xdr:nvSpPr>
        <xdr:cNvPr id="288" name="Star: 6 Points 287">
          <a:extLst>
            <a:ext uri="{FF2B5EF4-FFF2-40B4-BE49-F238E27FC236}">
              <a16:creationId xmlns:a16="http://schemas.microsoft.com/office/drawing/2014/main" id="{D04B0553-F590-4B1F-8C65-055850514B26}"/>
            </a:ext>
          </a:extLst>
        </xdr:cNvPr>
        <xdr:cNvSpPr/>
      </xdr:nvSpPr>
      <xdr:spPr>
        <a:xfrm>
          <a:off x="3854263" y="4196043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214</xdr:row>
      <xdr:rowOff>246530</xdr:rowOff>
    </xdr:from>
    <xdr:to>
      <xdr:col>3</xdr:col>
      <xdr:colOff>288552</xdr:colOff>
      <xdr:row>214</xdr:row>
      <xdr:rowOff>336530</xdr:rowOff>
    </xdr:to>
    <xdr:sp macro="" textlink="">
      <xdr:nvSpPr>
        <xdr:cNvPr id="289" name="Arrow: Down 288">
          <a:extLst>
            <a:ext uri="{FF2B5EF4-FFF2-40B4-BE49-F238E27FC236}">
              <a16:creationId xmlns:a16="http://schemas.microsoft.com/office/drawing/2014/main" id="{8F1584BB-848C-4118-A4E2-362A79765AE9}"/>
            </a:ext>
          </a:extLst>
        </xdr:cNvPr>
        <xdr:cNvSpPr/>
      </xdr:nvSpPr>
      <xdr:spPr>
        <a:xfrm rot="5400000" flipV="1">
          <a:off x="3858290" y="459206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215</xdr:row>
      <xdr:rowOff>246530</xdr:rowOff>
    </xdr:from>
    <xdr:to>
      <xdr:col>3</xdr:col>
      <xdr:colOff>288552</xdr:colOff>
      <xdr:row>215</xdr:row>
      <xdr:rowOff>336530</xdr:rowOff>
    </xdr:to>
    <xdr:sp macro="" textlink="">
      <xdr:nvSpPr>
        <xdr:cNvPr id="290" name="Arrow: Down 289">
          <a:extLst>
            <a:ext uri="{FF2B5EF4-FFF2-40B4-BE49-F238E27FC236}">
              <a16:creationId xmlns:a16="http://schemas.microsoft.com/office/drawing/2014/main" id="{767B68B5-3915-49EC-AF4E-E54FC8AA86AE}"/>
            </a:ext>
          </a:extLst>
        </xdr:cNvPr>
        <xdr:cNvSpPr/>
      </xdr:nvSpPr>
      <xdr:spPr>
        <a:xfrm rot="5400000" flipV="1">
          <a:off x="3858290" y="499211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216</xdr:row>
      <xdr:rowOff>246530</xdr:rowOff>
    </xdr:from>
    <xdr:to>
      <xdr:col>3</xdr:col>
      <xdr:colOff>288552</xdr:colOff>
      <xdr:row>216</xdr:row>
      <xdr:rowOff>336530</xdr:rowOff>
    </xdr:to>
    <xdr:sp macro="" textlink="">
      <xdr:nvSpPr>
        <xdr:cNvPr id="291" name="Arrow: Down 290">
          <a:extLst>
            <a:ext uri="{FF2B5EF4-FFF2-40B4-BE49-F238E27FC236}">
              <a16:creationId xmlns:a16="http://schemas.microsoft.com/office/drawing/2014/main" id="{1A400E1A-0981-460E-BFE8-F116790D1B56}"/>
            </a:ext>
          </a:extLst>
        </xdr:cNvPr>
        <xdr:cNvSpPr/>
      </xdr:nvSpPr>
      <xdr:spPr>
        <a:xfrm rot="5400000" flipV="1">
          <a:off x="3858290" y="539216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190500</xdr:colOff>
      <xdr:row>222</xdr:row>
      <xdr:rowOff>235323</xdr:rowOff>
    </xdr:from>
    <xdr:to>
      <xdr:col>3</xdr:col>
      <xdr:colOff>280500</xdr:colOff>
      <xdr:row>222</xdr:row>
      <xdr:rowOff>378198</xdr:rowOff>
    </xdr:to>
    <xdr:sp macro="" textlink="">
      <xdr:nvSpPr>
        <xdr:cNvPr id="292" name="Arrow: Down 291">
          <a:extLst>
            <a:ext uri="{FF2B5EF4-FFF2-40B4-BE49-F238E27FC236}">
              <a16:creationId xmlns:a16="http://schemas.microsoft.com/office/drawing/2014/main" id="{32C2D3D6-B1CD-4C6F-A43C-FF7215CB510D}"/>
            </a:ext>
          </a:extLst>
        </xdr:cNvPr>
        <xdr:cNvSpPr/>
      </xdr:nvSpPr>
      <xdr:spPr>
        <a:xfrm rot="10800000" flipV="1">
          <a:off x="3876675" y="7807698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5</xdr:col>
      <xdr:colOff>2314805</xdr:colOff>
      <xdr:row>220</xdr:row>
      <xdr:rowOff>134470</xdr:rowOff>
    </xdr:from>
    <xdr:ext cx="374497" cy="422463"/>
    <xdr:pic>
      <xdr:nvPicPr>
        <xdr:cNvPr id="293" name="Picture 292">
          <a:extLst>
            <a:ext uri="{FF2B5EF4-FFF2-40B4-BE49-F238E27FC236}">
              <a16:creationId xmlns:a16="http://schemas.microsoft.com/office/drawing/2014/main" id="{EDA20165-E75E-44EB-BBA7-E65442DBA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4405" y="4506445"/>
          <a:ext cx="374497" cy="422463"/>
        </a:xfrm>
        <a:prstGeom prst="rect">
          <a:avLst/>
        </a:prstGeom>
      </xdr:spPr>
    </xdr:pic>
    <xdr:clientData/>
  </xdr:oneCellAnchor>
  <xdr:oneCellAnchor>
    <xdr:from>
      <xdr:col>5</xdr:col>
      <xdr:colOff>2271346</xdr:colOff>
      <xdr:row>217</xdr:row>
      <xdr:rowOff>147988</xdr:rowOff>
    </xdr:from>
    <xdr:ext cx="426555" cy="310677"/>
    <xdr:pic>
      <xdr:nvPicPr>
        <xdr:cNvPr id="294" name="Picture 293" descr="Medical emergency! There's a Father Jack on ward three · The Daily Edge">
          <a:extLst>
            <a:ext uri="{FF2B5EF4-FFF2-40B4-BE49-F238E27FC236}">
              <a16:creationId xmlns:a16="http://schemas.microsoft.com/office/drawing/2014/main" id="{8841B666-08FC-450B-9A25-EEE1F6A81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0946" y="6920263"/>
          <a:ext cx="426555" cy="310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153867</xdr:colOff>
      <xdr:row>223</xdr:row>
      <xdr:rowOff>286759</xdr:rowOff>
    </xdr:from>
    <xdr:to>
      <xdr:col>3</xdr:col>
      <xdr:colOff>296742</xdr:colOff>
      <xdr:row>223</xdr:row>
      <xdr:rowOff>376759</xdr:rowOff>
    </xdr:to>
    <xdr:sp macro="" textlink="">
      <xdr:nvSpPr>
        <xdr:cNvPr id="295" name="Arrow: Down 294">
          <a:extLst>
            <a:ext uri="{FF2B5EF4-FFF2-40B4-BE49-F238E27FC236}">
              <a16:creationId xmlns:a16="http://schemas.microsoft.com/office/drawing/2014/main" id="{DFA7D8CF-0B25-4E40-B680-DCC05D4BD206}"/>
            </a:ext>
          </a:extLst>
        </xdr:cNvPr>
        <xdr:cNvSpPr/>
      </xdr:nvSpPr>
      <xdr:spPr>
        <a:xfrm rot="5400000" flipV="1">
          <a:off x="3866480" y="823274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197</xdr:row>
      <xdr:rowOff>0</xdr:rowOff>
    </xdr:from>
    <xdr:ext cx="304800" cy="307127"/>
    <xdr:sp macro="" textlink="">
      <xdr:nvSpPr>
        <xdr:cNvPr id="298" name="AutoShape 1" descr="Kaa | Disney Wiki | Fandom">
          <a:extLst>
            <a:ext uri="{FF2B5EF4-FFF2-40B4-BE49-F238E27FC236}">
              <a16:creationId xmlns:a16="http://schemas.microsoft.com/office/drawing/2014/main" id="{1176A948-084B-4E17-8F33-F9AC6E6D8741}"/>
            </a:ext>
          </a:extLst>
        </xdr:cNvPr>
        <xdr:cNvSpPr>
          <a:spLocks noChangeAspect="1" noChangeArrowheads="1"/>
        </xdr:cNvSpPr>
      </xdr:nvSpPr>
      <xdr:spPr bwMode="auto">
        <a:xfrm>
          <a:off x="12341679" y="4789714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207</xdr:row>
      <xdr:rowOff>0</xdr:rowOff>
    </xdr:from>
    <xdr:ext cx="304800" cy="307128"/>
    <xdr:sp macro="" textlink="">
      <xdr:nvSpPr>
        <xdr:cNvPr id="299" name="AutoShape 3" descr="Kaa | Disney Wiki | Fandom">
          <a:extLst>
            <a:ext uri="{FF2B5EF4-FFF2-40B4-BE49-F238E27FC236}">
              <a16:creationId xmlns:a16="http://schemas.microsoft.com/office/drawing/2014/main" id="{D5039A90-DABE-4D47-9ABB-762E1CE09607}"/>
            </a:ext>
          </a:extLst>
        </xdr:cNvPr>
        <xdr:cNvSpPr>
          <a:spLocks noChangeAspect="1" noChangeArrowheads="1"/>
        </xdr:cNvSpPr>
      </xdr:nvSpPr>
      <xdr:spPr bwMode="auto">
        <a:xfrm>
          <a:off x="15947571" y="8735786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2250164</xdr:colOff>
      <xdr:row>198</xdr:row>
      <xdr:rowOff>131724</xdr:rowOff>
    </xdr:from>
    <xdr:ext cx="500026" cy="397353"/>
    <xdr:pic>
      <xdr:nvPicPr>
        <xdr:cNvPr id="300" name="Picture 299" descr="Logopond - Logo, Brand &amp; Identity Inspiration (Sledgehammer Games)">
          <a:extLst>
            <a:ext uri="{FF2B5EF4-FFF2-40B4-BE49-F238E27FC236}">
              <a16:creationId xmlns:a16="http://schemas.microsoft.com/office/drawing/2014/main" id="{F0D12965-704D-462A-9170-EE99427AB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2485" y="2608224"/>
          <a:ext cx="500026" cy="397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196</xdr:row>
      <xdr:rowOff>0</xdr:rowOff>
    </xdr:from>
    <xdr:ext cx="304800" cy="307127"/>
    <xdr:sp macro="" textlink="">
      <xdr:nvSpPr>
        <xdr:cNvPr id="301" name="AutoShape 1" descr="Kaa | Disney Wiki | Fandom">
          <a:extLst>
            <a:ext uri="{FF2B5EF4-FFF2-40B4-BE49-F238E27FC236}">
              <a16:creationId xmlns:a16="http://schemas.microsoft.com/office/drawing/2014/main" id="{2770F518-9DA0-4F0F-91EA-52A0FE89F1CD}"/>
            </a:ext>
          </a:extLst>
        </xdr:cNvPr>
        <xdr:cNvSpPr>
          <a:spLocks noChangeAspect="1" noChangeArrowheads="1"/>
        </xdr:cNvSpPr>
      </xdr:nvSpPr>
      <xdr:spPr bwMode="auto">
        <a:xfrm>
          <a:off x="21240750" y="4000500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202</xdr:row>
      <xdr:rowOff>0</xdr:rowOff>
    </xdr:from>
    <xdr:ext cx="304800" cy="307128"/>
    <xdr:sp macro="" textlink="">
      <xdr:nvSpPr>
        <xdr:cNvPr id="302" name="AutoShape 3" descr="Kaa | Disney Wiki | Fandom">
          <a:extLst>
            <a:ext uri="{FF2B5EF4-FFF2-40B4-BE49-F238E27FC236}">
              <a16:creationId xmlns:a16="http://schemas.microsoft.com/office/drawing/2014/main" id="{7784990A-90C6-4E27-91DB-F4708ECDC99E}"/>
            </a:ext>
          </a:extLst>
        </xdr:cNvPr>
        <xdr:cNvSpPr>
          <a:spLocks noChangeAspect="1" noChangeArrowheads="1"/>
        </xdr:cNvSpPr>
      </xdr:nvSpPr>
      <xdr:spPr bwMode="auto">
        <a:xfrm>
          <a:off x="24805821" y="6762750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2208200</xdr:colOff>
      <xdr:row>197</xdr:row>
      <xdr:rowOff>167314</xdr:rowOff>
    </xdr:from>
    <xdr:ext cx="544828" cy="327932"/>
    <xdr:pic>
      <xdr:nvPicPr>
        <xdr:cNvPr id="303" name="Picture 302">
          <a:extLst>
            <a:ext uri="{FF2B5EF4-FFF2-40B4-BE49-F238E27FC236}">
              <a16:creationId xmlns:a16="http://schemas.microsoft.com/office/drawing/2014/main" id="{6F3A3C05-B555-43B4-BF7A-AA656686E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0521" y="2249207"/>
          <a:ext cx="544828" cy="32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194</xdr:row>
      <xdr:rowOff>0</xdr:rowOff>
    </xdr:from>
    <xdr:ext cx="304800" cy="307127"/>
    <xdr:sp macro="" textlink="">
      <xdr:nvSpPr>
        <xdr:cNvPr id="304" name="AutoShape 1" descr="Kaa | Disney Wiki | Fandom">
          <a:extLst>
            <a:ext uri="{FF2B5EF4-FFF2-40B4-BE49-F238E27FC236}">
              <a16:creationId xmlns:a16="http://schemas.microsoft.com/office/drawing/2014/main" id="{FC109A12-98BA-4ACE-BE0C-6EC85973635D}"/>
            </a:ext>
          </a:extLst>
        </xdr:cNvPr>
        <xdr:cNvSpPr>
          <a:spLocks noChangeAspect="1" noChangeArrowheads="1"/>
        </xdr:cNvSpPr>
      </xdr:nvSpPr>
      <xdr:spPr bwMode="auto">
        <a:xfrm>
          <a:off x="12341679" y="7946571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198</xdr:row>
      <xdr:rowOff>0</xdr:rowOff>
    </xdr:from>
    <xdr:ext cx="304800" cy="307128"/>
    <xdr:sp macro="" textlink="">
      <xdr:nvSpPr>
        <xdr:cNvPr id="305" name="AutoShape 3" descr="Kaa | Disney Wiki | Fandom">
          <a:extLst>
            <a:ext uri="{FF2B5EF4-FFF2-40B4-BE49-F238E27FC236}">
              <a16:creationId xmlns:a16="http://schemas.microsoft.com/office/drawing/2014/main" id="{A9EA70A5-779A-466F-8155-48479AC20A0C}"/>
            </a:ext>
          </a:extLst>
        </xdr:cNvPr>
        <xdr:cNvSpPr>
          <a:spLocks noChangeAspect="1" noChangeArrowheads="1"/>
        </xdr:cNvSpPr>
      </xdr:nvSpPr>
      <xdr:spPr bwMode="auto">
        <a:xfrm>
          <a:off x="15947571" y="6762750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22411</xdr:colOff>
      <xdr:row>195</xdr:row>
      <xdr:rowOff>313764</xdr:rowOff>
    </xdr:from>
    <xdr:ext cx="2553743" cy="2984768"/>
    <xdr:pic>
      <xdr:nvPicPr>
        <xdr:cNvPr id="306" name="Picture 305">
          <a:extLst>
            <a:ext uri="{FF2B5EF4-FFF2-40B4-BE49-F238E27FC236}">
              <a16:creationId xmlns:a16="http://schemas.microsoft.com/office/drawing/2014/main" id="{4FAD9982-6F65-43D9-9A49-72F43ED29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4708871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2331027</xdr:colOff>
      <xdr:row>196</xdr:row>
      <xdr:rowOff>205401</xdr:rowOff>
    </xdr:from>
    <xdr:ext cx="351100" cy="326886"/>
    <xdr:pic>
      <xdr:nvPicPr>
        <xdr:cNvPr id="307" name="Picture 306">
          <a:extLst>
            <a:ext uri="{FF2B5EF4-FFF2-40B4-BE49-F238E27FC236}">
              <a16:creationId xmlns:a16="http://schemas.microsoft.com/office/drawing/2014/main" id="{678B7981-7DA0-4A0F-B17C-3405E20B7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53348" y="4995115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2251813</xdr:colOff>
      <xdr:row>194</xdr:row>
      <xdr:rowOff>102576</xdr:rowOff>
    </xdr:from>
    <xdr:ext cx="429837" cy="396303"/>
    <xdr:pic>
      <xdr:nvPicPr>
        <xdr:cNvPr id="308" name="Picture 307">
          <a:extLst>
            <a:ext uri="{FF2B5EF4-FFF2-40B4-BE49-F238E27FC236}">
              <a16:creationId xmlns:a16="http://schemas.microsoft.com/office/drawing/2014/main" id="{B79CF397-5E2E-4ADC-9BBF-E026F2DCA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4134" y="1000647"/>
          <a:ext cx="429837" cy="396303"/>
        </a:xfrm>
        <a:prstGeom prst="rect">
          <a:avLst/>
        </a:prstGeom>
      </xdr:spPr>
    </xdr:pic>
    <xdr:clientData/>
  </xdr:oneCellAnchor>
  <xdr:oneCellAnchor>
    <xdr:from>
      <xdr:col>5</xdr:col>
      <xdr:colOff>2193720</xdr:colOff>
      <xdr:row>207</xdr:row>
      <xdr:rowOff>76077</xdr:rowOff>
    </xdr:from>
    <xdr:ext cx="496836" cy="337458"/>
    <xdr:pic>
      <xdr:nvPicPr>
        <xdr:cNvPr id="309" name="Picture 308">
          <a:extLst>
            <a:ext uri="{FF2B5EF4-FFF2-40B4-BE49-F238E27FC236}">
              <a16:creationId xmlns:a16="http://schemas.microsoft.com/office/drawing/2014/main" id="{905FB09A-5FED-42DF-A3F6-D1512635C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6041" y="6104041"/>
          <a:ext cx="496836" cy="33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2221029</xdr:colOff>
      <xdr:row>206</xdr:row>
      <xdr:rowOff>42058</xdr:rowOff>
    </xdr:from>
    <xdr:ext cx="473366" cy="474889"/>
    <xdr:pic>
      <xdr:nvPicPr>
        <xdr:cNvPr id="310" name="Picture 309">
          <a:extLst>
            <a:ext uri="{FF2B5EF4-FFF2-40B4-BE49-F238E27FC236}">
              <a16:creationId xmlns:a16="http://schemas.microsoft.com/office/drawing/2014/main" id="{F5EC5050-597F-4476-8D0F-763F8D3DA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3350" y="5675415"/>
          <a:ext cx="473366" cy="474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207</xdr:row>
      <xdr:rowOff>0</xdr:rowOff>
    </xdr:from>
    <xdr:ext cx="304800" cy="307127"/>
    <xdr:sp macro="" textlink="">
      <xdr:nvSpPr>
        <xdr:cNvPr id="311" name="AutoShape 1" descr="Kaa | Disney Wiki | Fandom">
          <a:extLst>
            <a:ext uri="{FF2B5EF4-FFF2-40B4-BE49-F238E27FC236}">
              <a16:creationId xmlns:a16="http://schemas.microsoft.com/office/drawing/2014/main" id="{5CE69431-12EF-41E3-AA98-69920EFD2DB8}"/>
            </a:ext>
          </a:extLst>
        </xdr:cNvPr>
        <xdr:cNvSpPr>
          <a:spLocks noChangeAspect="1" noChangeArrowheads="1"/>
        </xdr:cNvSpPr>
      </xdr:nvSpPr>
      <xdr:spPr bwMode="auto">
        <a:xfrm>
          <a:off x="21240750" y="9130393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200</xdr:row>
      <xdr:rowOff>0</xdr:rowOff>
    </xdr:from>
    <xdr:ext cx="304800" cy="307128"/>
    <xdr:sp macro="" textlink="">
      <xdr:nvSpPr>
        <xdr:cNvPr id="312" name="AutoShape 3" descr="Kaa | Disney Wiki | Fandom">
          <a:extLst>
            <a:ext uri="{FF2B5EF4-FFF2-40B4-BE49-F238E27FC236}">
              <a16:creationId xmlns:a16="http://schemas.microsoft.com/office/drawing/2014/main" id="{022D7EB3-679A-4C1A-8F6C-FE46942D4C80}"/>
            </a:ext>
          </a:extLst>
        </xdr:cNvPr>
        <xdr:cNvSpPr>
          <a:spLocks noChangeAspect="1" noChangeArrowheads="1"/>
        </xdr:cNvSpPr>
      </xdr:nvSpPr>
      <xdr:spPr bwMode="auto">
        <a:xfrm>
          <a:off x="24805821" y="6368143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2267058</xdr:colOff>
      <xdr:row>201</xdr:row>
      <xdr:rowOff>151111</xdr:rowOff>
    </xdr:from>
    <xdr:ext cx="340613" cy="352756"/>
    <xdr:pic>
      <xdr:nvPicPr>
        <xdr:cNvPr id="313" name="Picture 312" descr="Cobra Logo Png - King Cobra Malt Liquor Label, Transparent Png ...">
          <a:extLst>
            <a:ext uri="{FF2B5EF4-FFF2-40B4-BE49-F238E27FC236}">
              <a16:creationId xmlns:a16="http://schemas.microsoft.com/office/drawing/2014/main" id="{41E33948-BE06-4EF5-903A-DEE88B616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9379" y="3811432"/>
          <a:ext cx="340613" cy="352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11206</xdr:colOff>
      <xdr:row>195</xdr:row>
      <xdr:rowOff>368993</xdr:rowOff>
    </xdr:from>
    <xdr:ext cx="2553743" cy="2984768"/>
    <xdr:pic>
      <xdr:nvPicPr>
        <xdr:cNvPr id="314" name="Picture 313">
          <a:extLst>
            <a:ext uri="{FF2B5EF4-FFF2-40B4-BE49-F238E27FC236}">
              <a16:creationId xmlns:a16="http://schemas.microsoft.com/office/drawing/2014/main" id="{920BD47F-2EB7-4144-BD5C-E20404868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3885" y="4764100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195</xdr:row>
      <xdr:rowOff>342900</xdr:rowOff>
    </xdr:from>
    <xdr:ext cx="2553743" cy="2984768"/>
    <xdr:pic>
      <xdr:nvPicPr>
        <xdr:cNvPr id="315" name="Picture 314">
          <a:extLst>
            <a:ext uri="{FF2B5EF4-FFF2-40B4-BE49-F238E27FC236}">
              <a16:creationId xmlns:a16="http://schemas.microsoft.com/office/drawing/2014/main" id="{13FA70BC-4AE0-4BBD-AC42-7A7A388F8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0885" y="4738007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180305</xdr:colOff>
      <xdr:row>202</xdr:row>
      <xdr:rowOff>245090</xdr:rowOff>
    </xdr:from>
    <xdr:to>
      <xdr:col>3</xdr:col>
      <xdr:colOff>270305</xdr:colOff>
      <xdr:row>202</xdr:row>
      <xdr:rowOff>392254</xdr:rowOff>
    </xdr:to>
    <xdr:sp macro="" textlink="">
      <xdr:nvSpPr>
        <xdr:cNvPr id="316" name="Arrow: Down 315">
          <a:extLst>
            <a:ext uri="{FF2B5EF4-FFF2-40B4-BE49-F238E27FC236}">
              <a16:creationId xmlns:a16="http://schemas.microsoft.com/office/drawing/2014/main" id="{DCC416F8-03D6-4F4B-B08F-6B5D49C2944C}"/>
            </a:ext>
          </a:extLst>
        </xdr:cNvPr>
        <xdr:cNvSpPr/>
      </xdr:nvSpPr>
      <xdr:spPr>
        <a:xfrm flipV="1">
          <a:off x="3867841" y="7402447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201</xdr:row>
      <xdr:rowOff>286759</xdr:rowOff>
    </xdr:from>
    <xdr:to>
      <xdr:col>3</xdr:col>
      <xdr:colOff>296742</xdr:colOff>
      <xdr:row>201</xdr:row>
      <xdr:rowOff>376759</xdr:rowOff>
    </xdr:to>
    <xdr:sp macro="" textlink="">
      <xdr:nvSpPr>
        <xdr:cNvPr id="317" name="Arrow: Down 316">
          <a:extLst>
            <a:ext uri="{FF2B5EF4-FFF2-40B4-BE49-F238E27FC236}">
              <a16:creationId xmlns:a16="http://schemas.microsoft.com/office/drawing/2014/main" id="{3795AA9E-D91F-46C2-83D6-1E6BCACE8F94}"/>
            </a:ext>
          </a:extLst>
        </xdr:cNvPr>
        <xdr:cNvSpPr/>
      </xdr:nvSpPr>
      <xdr:spPr>
        <a:xfrm rot="5400000" flipV="1">
          <a:off x="3867841" y="702307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198</xdr:row>
      <xdr:rowOff>282927</xdr:rowOff>
    </xdr:from>
    <xdr:to>
      <xdr:col>3</xdr:col>
      <xdr:colOff>296742</xdr:colOff>
      <xdr:row>198</xdr:row>
      <xdr:rowOff>372927</xdr:rowOff>
    </xdr:to>
    <xdr:sp macro="" textlink="">
      <xdr:nvSpPr>
        <xdr:cNvPr id="318" name="Arrow: Down 317">
          <a:extLst>
            <a:ext uri="{FF2B5EF4-FFF2-40B4-BE49-F238E27FC236}">
              <a16:creationId xmlns:a16="http://schemas.microsoft.com/office/drawing/2014/main" id="{B229DA08-13C7-4E7B-A520-31A7EDF80F24}"/>
            </a:ext>
          </a:extLst>
        </xdr:cNvPr>
        <xdr:cNvSpPr/>
      </xdr:nvSpPr>
      <xdr:spPr>
        <a:xfrm rot="5400000" flipV="1">
          <a:off x="3867841" y="5835418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199</xdr:row>
      <xdr:rowOff>282927</xdr:rowOff>
    </xdr:from>
    <xdr:to>
      <xdr:col>3</xdr:col>
      <xdr:colOff>296742</xdr:colOff>
      <xdr:row>199</xdr:row>
      <xdr:rowOff>372927</xdr:rowOff>
    </xdr:to>
    <xdr:sp macro="" textlink="">
      <xdr:nvSpPr>
        <xdr:cNvPr id="319" name="Arrow: Down 318">
          <a:extLst>
            <a:ext uri="{FF2B5EF4-FFF2-40B4-BE49-F238E27FC236}">
              <a16:creationId xmlns:a16="http://schemas.microsoft.com/office/drawing/2014/main" id="{5BED7DC5-38C3-46FA-8290-43A7454DB095}"/>
            </a:ext>
          </a:extLst>
        </xdr:cNvPr>
        <xdr:cNvSpPr/>
      </xdr:nvSpPr>
      <xdr:spPr>
        <a:xfrm rot="5400000" flipV="1">
          <a:off x="3867841" y="623002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200</xdr:row>
      <xdr:rowOff>282927</xdr:rowOff>
    </xdr:from>
    <xdr:to>
      <xdr:col>3</xdr:col>
      <xdr:colOff>296742</xdr:colOff>
      <xdr:row>200</xdr:row>
      <xdr:rowOff>372927</xdr:rowOff>
    </xdr:to>
    <xdr:sp macro="" textlink="">
      <xdr:nvSpPr>
        <xdr:cNvPr id="320" name="Arrow: Down 319">
          <a:extLst>
            <a:ext uri="{FF2B5EF4-FFF2-40B4-BE49-F238E27FC236}">
              <a16:creationId xmlns:a16="http://schemas.microsoft.com/office/drawing/2014/main" id="{8B7849D6-8EDF-4204-91E4-77D840CF87F1}"/>
            </a:ext>
          </a:extLst>
        </xdr:cNvPr>
        <xdr:cNvSpPr/>
      </xdr:nvSpPr>
      <xdr:spPr>
        <a:xfrm rot="5400000" flipV="1">
          <a:off x="3867841" y="662463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205</xdr:row>
      <xdr:rowOff>286759</xdr:rowOff>
    </xdr:from>
    <xdr:to>
      <xdr:col>3</xdr:col>
      <xdr:colOff>296742</xdr:colOff>
      <xdr:row>205</xdr:row>
      <xdr:rowOff>376759</xdr:rowOff>
    </xdr:to>
    <xdr:sp macro="" textlink="">
      <xdr:nvSpPr>
        <xdr:cNvPr id="321" name="Arrow: Down 320">
          <a:extLst>
            <a:ext uri="{FF2B5EF4-FFF2-40B4-BE49-F238E27FC236}">
              <a16:creationId xmlns:a16="http://schemas.microsoft.com/office/drawing/2014/main" id="{698A49A2-6A91-4E25-AFFB-514150E3876B}"/>
            </a:ext>
          </a:extLst>
        </xdr:cNvPr>
        <xdr:cNvSpPr/>
      </xdr:nvSpPr>
      <xdr:spPr>
        <a:xfrm rot="5400000" flipV="1">
          <a:off x="3867841" y="860150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206</xdr:row>
      <xdr:rowOff>286759</xdr:rowOff>
    </xdr:from>
    <xdr:to>
      <xdr:col>3</xdr:col>
      <xdr:colOff>296742</xdr:colOff>
      <xdr:row>206</xdr:row>
      <xdr:rowOff>376759</xdr:rowOff>
    </xdr:to>
    <xdr:sp macro="" textlink="">
      <xdr:nvSpPr>
        <xdr:cNvPr id="322" name="Arrow: Down 321">
          <a:extLst>
            <a:ext uri="{FF2B5EF4-FFF2-40B4-BE49-F238E27FC236}">
              <a16:creationId xmlns:a16="http://schemas.microsoft.com/office/drawing/2014/main" id="{03B52A19-B227-4E41-BD14-B0D4896DDF54}"/>
            </a:ext>
          </a:extLst>
        </xdr:cNvPr>
        <xdr:cNvSpPr/>
      </xdr:nvSpPr>
      <xdr:spPr>
        <a:xfrm rot="5400000" flipV="1">
          <a:off x="3867841" y="899610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207</xdr:row>
      <xdr:rowOff>286759</xdr:rowOff>
    </xdr:from>
    <xdr:to>
      <xdr:col>3</xdr:col>
      <xdr:colOff>296742</xdr:colOff>
      <xdr:row>207</xdr:row>
      <xdr:rowOff>376759</xdr:rowOff>
    </xdr:to>
    <xdr:sp macro="" textlink="">
      <xdr:nvSpPr>
        <xdr:cNvPr id="323" name="Arrow: Down 322">
          <a:extLst>
            <a:ext uri="{FF2B5EF4-FFF2-40B4-BE49-F238E27FC236}">
              <a16:creationId xmlns:a16="http://schemas.microsoft.com/office/drawing/2014/main" id="{836C21B1-EEFA-431F-A2C2-E567522F4B63}"/>
            </a:ext>
          </a:extLst>
        </xdr:cNvPr>
        <xdr:cNvSpPr/>
      </xdr:nvSpPr>
      <xdr:spPr>
        <a:xfrm rot="5400000" flipV="1">
          <a:off x="3867841" y="939071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168088</xdr:colOff>
      <xdr:row>194</xdr:row>
      <xdr:rowOff>224118</xdr:rowOff>
    </xdr:from>
    <xdr:to>
      <xdr:col>3</xdr:col>
      <xdr:colOff>291913</xdr:colOff>
      <xdr:row>194</xdr:row>
      <xdr:rowOff>357468</xdr:rowOff>
    </xdr:to>
    <xdr:sp macro="" textlink="">
      <xdr:nvSpPr>
        <xdr:cNvPr id="324" name="Star: 6 Points 323">
          <a:extLst>
            <a:ext uri="{FF2B5EF4-FFF2-40B4-BE49-F238E27FC236}">
              <a16:creationId xmlns:a16="http://schemas.microsoft.com/office/drawing/2014/main" id="{6D476D4F-138D-4EAC-AE9B-2D011E4102E3}"/>
            </a:ext>
          </a:extLst>
        </xdr:cNvPr>
        <xdr:cNvSpPr/>
      </xdr:nvSpPr>
      <xdr:spPr>
        <a:xfrm>
          <a:off x="3855624" y="4224618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195</xdr:row>
      <xdr:rowOff>246530</xdr:rowOff>
    </xdr:from>
    <xdr:to>
      <xdr:col>3</xdr:col>
      <xdr:colOff>288552</xdr:colOff>
      <xdr:row>195</xdr:row>
      <xdr:rowOff>336530</xdr:rowOff>
    </xdr:to>
    <xdr:sp macro="" textlink="">
      <xdr:nvSpPr>
        <xdr:cNvPr id="325" name="Arrow: Down 324">
          <a:extLst>
            <a:ext uri="{FF2B5EF4-FFF2-40B4-BE49-F238E27FC236}">
              <a16:creationId xmlns:a16="http://schemas.microsoft.com/office/drawing/2014/main" id="{61021BEC-36F1-477D-A515-9363F06FC02E}"/>
            </a:ext>
          </a:extLst>
        </xdr:cNvPr>
        <xdr:cNvSpPr/>
      </xdr:nvSpPr>
      <xdr:spPr>
        <a:xfrm rot="5400000" flipV="1">
          <a:off x="3859651" y="461519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196</xdr:row>
      <xdr:rowOff>246530</xdr:rowOff>
    </xdr:from>
    <xdr:to>
      <xdr:col>3</xdr:col>
      <xdr:colOff>288552</xdr:colOff>
      <xdr:row>196</xdr:row>
      <xdr:rowOff>336530</xdr:rowOff>
    </xdr:to>
    <xdr:sp macro="" textlink="">
      <xdr:nvSpPr>
        <xdr:cNvPr id="326" name="Arrow: Down 325">
          <a:extLst>
            <a:ext uri="{FF2B5EF4-FFF2-40B4-BE49-F238E27FC236}">
              <a16:creationId xmlns:a16="http://schemas.microsoft.com/office/drawing/2014/main" id="{6E25CE06-DE3F-4672-9FBF-F52523D05537}"/>
            </a:ext>
          </a:extLst>
        </xdr:cNvPr>
        <xdr:cNvSpPr/>
      </xdr:nvSpPr>
      <xdr:spPr>
        <a:xfrm rot="5400000" flipV="1">
          <a:off x="3859651" y="500980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197</xdr:row>
      <xdr:rowOff>246530</xdr:rowOff>
    </xdr:from>
    <xdr:to>
      <xdr:col>3</xdr:col>
      <xdr:colOff>288552</xdr:colOff>
      <xdr:row>197</xdr:row>
      <xdr:rowOff>336530</xdr:rowOff>
    </xdr:to>
    <xdr:sp macro="" textlink="">
      <xdr:nvSpPr>
        <xdr:cNvPr id="327" name="Arrow: Down 326">
          <a:extLst>
            <a:ext uri="{FF2B5EF4-FFF2-40B4-BE49-F238E27FC236}">
              <a16:creationId xmlns:a16="http://schemas.microsoft.com/office/drawing/2014/main" id="{1DC0E478-2F0B-417D-8B6F-5AFA578C3AE3}"/>
            </a:ext>
          </a:extLst>
        </xdr:cNvPr>
        <xdr:cNvSpPr/>
      </xdr:nvSpPr>
      <xdr:spPr>
        <a:xfrm rot="5400000" flipV="1">
          <a:off x="3859651" y="540441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190500</xdr:colOff>
      <xdr:row>203</xdr:row>
      <xdr:rowOff>235323</xdr:rowOff>
    </xdr:from>
    <xdr:to>
      <xdr:col>3</xdr:col>
      <xdr:colOff>280500</xdr:colOff>
      <xdr:row>203</xdr:row>
      <xdr:rowOff>378198</xdr:rowOff>
    </xdr:to>
    <xdr:sp macro="" textlink="">
      <xdr:nvSpPr>
        <xdr:cNvPr id="328" name="Arrow: Down 327">
          <a:extLst>
            <a:ext uri="{FF2B5EF4-FFF2-40B4-BE49-F238E27FC236}">
              <a16:creationId xmlns:a16="http://schemas.microsoft.com/office/drawing/2014/main" id="{E604D4AA-7619-4A3D-839D-7AC7FEF78A7C}"/>
            </a:ext>
          </a:extLst>
        </xdr:cNvPr>
        <xdr:cNvSpPr/>
      </xdr:nvSpPr>
      <xdr:spPr>
        <a:xfrm rot="10800000" flipV="1">
          <a:off x="3878036" y="7787287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5</xdr:col>
      <xdr:colOff>2301198</xdr:colOff>
      <xdr:row>195</xdr:row>
      <xdr:rowOff>188898</xdr:rowOff>
    </xdr:from>
    <xdr:ext cx="374497" cy="422463"/>
    <xdr:pic>
      <xdr:nvPicPr>
        <xdr:cNvPr id="329" name="Picture 328">
          <a:extLst>
            <a:ext uri="{FF2B5EF4-FFF2-40B4-BE49-F238E27FC236}">
              <a16:creationId xmlns:a16="http://schemas.microsoft.com/office/drawing/2014/main" id="{799E7762-56A1-4241-8CBC-441749874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19" y="1481577"/>
          <a:ext cx="374497" cy="422463"/>
        </a:xfrm>
        <a:prstGeom prst="rect">
          <a:avLst/>
        </a:prstGeom>
      </xdr:spPr>
    </xdr:pic>
    <xdr:clientData/>
  </xdr:oneCellAnchor>
  <xdr:oneCellAnchor>
    <xdr:from>
      <xdr:col>5</xdr:col>
      <xdr:colOff>2230524</xdr:colOff>
      <xdr:row>202</xdr:row>
      <xdr:rowOff>161594</xdr:rowOff>
    </xdr:from>
    <xdr:ext cx="426555" cy="310677"/>
    <xdr:pic>
      <xdr:nvPicPr>
        <xdr:cNvPr id="330" name="Picture 329" descr="Medical emergency! There's a Father Jack on ward three · The Daily Edge">
          <a:extLst>
            <a:ext uri="{FF2B5EF4-FFF2-40B4-BE49-F238E27FC236}">
              <a16:creationId xmlns:a16="http://schemas.microsoft.com/office/drawing/2014/main" id="{A18F7205-CAA0-47CF-AA72-5ED6AE653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2845" y="4216523"/>
          <a:ext cx="426555" cy="310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153867</xdr:colOff>
      <xdr:row>204</xdr:row>
      <xdr:rowOff>286759</xdr:rowOff>
    </xdr:from>
    <xdr:to>
      <xdr:col>3</xdr:col>
      <xdr:colOff>296742</xdr:colOff>
      <xdr:row>204</xdr:row>
      <xdr:rowOff>376759</xdr:rowOff>
    </xdr:to>
    <xdr:sp macro="" textlink="">
      <xdr:nvSpPr>
        <xdr:cNvPr id="331" name="Arrow: Down 330">
          <a:extLst>
            <a:ext uri="{FF2B5EF4-FFF2-40B4-BE49-F238E27FC236}">
              <a16:creationId xmlns:a16="http://schemas.microsoft.com/office/drawing/2014/main" id="{0D814269-F2EB-4DB4-9D74-366756167EDE}"/>
            </a:ext>
          </a:extLst>
        </xdr:cNvPr>
        <xdr:cNvSpPr/>
      </xdr:nvSpPr>
      <xdr:spPr>
        <a:xfrm rot="5400000" flipV="1">
          <a:off x="3867841" y="820689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179</xdr:row>
      <xdr:rowOff>0</xdr:rowOff>
    </xdr:from>
    <xdr:ext cx="304800" cy="307127"/>
    <xdr:sp macro="" textlink="">
      <xdr:nvSpPr>
        <xdr:cNvPr id="296" name="AutoShape 1" descr="Kaa | Disney Wiki | Fandom">
          <a:extLst>
            <a:ext uri="{FF2B5EF4-FFF2-40B4-BE49-F238E27FC236}">
              <a16:creationId xmlns:a16="http://schemas.microsoft.com/office/drawing/2014/main" id="{B897F5DC-D985-49FE-B8DA-EB97A380DA93}"/>
            </a:ext>
          </a:extLst>
        </xdr:cNvPr>
        <xdr:cNvSpPr>
          <a:spLocks noChangeAspect="1" noChangeArrowheads="1"/>
        </xdr:cNvSpPr>
      </xdr:nvSpPr>
      <xdr:spPr bwMode="auto">
        <a:xfrm>
          <a:off x="12341679" y="5347607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176</xdr:row>
      <xdr:rowOff>0</xdr:rowOff>
    </xdr:from>
    <xdr:ext cx="304800" cy="307128"/>
    <xdr:sp macro="" textlink="">
      <xdr:nvSpPr>
        <xdr:cNvPr id="297" name="AutoShape 3" descr="Kaa | Disney Wiki | Fandom">
          <a:extLst>
            <a:ext uri="{FF2B5EF4-FFF2-40B4-BE49-F238E27FC236}">
              <a16:creationId xmlns:a16="http://schemas.microsoft.com/office/drawing/2014/main" id="{A27CB2D1-5569-4845-9193-440B8B5CA8AF}"/>
            </a:ext>
          </a:extLst>
        </xdr:cNvPr>
        <xdr:cNvSpPr>
          <a:spLocks noChangeAspect="1" noChangeArrowheads="1"/>
        </xdr:cNvSpPr>
      </xdr:nvSpPr>
      <xdr:spPr bwMode="auto">
        <a:xfrm>
          <a:off x="15947571" y="9293679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175</xdr:row>
      <xdr:rowOff>0</xdr:rowOff>
    </xdr:from>
    <xdr:ext cx="304800" cy="307127"/>
    <xdr:sp macro="" textlink="">
      <xdr:nvSpPr>
        <xdr:cNvPr id="333" name="AutoShape 1" descr="Kaa | Disney Wiki | Fandom">
          <a:extLst>
            <a:ext uri="{FF2B5EF4-FFF2-40B4-BE49-F238E27FC236}">
              <a16:creationId xmlns:a16="http://schemas.microsoft.com/office/drawing/2014/main" id="{C79AD308-C99F-460D-87D5-51594B8BDFD6}"/>
            </a:ext>
          </a:extLst>
        </xdr:cNvPr>
        <xdr:cNvSpPr>
          <a:spLocks noChangeAspect="1" noChangeArrowheads="1"/>
        </xdr:cNvSpPr>
      </xdr:nvSpPr>
      <xdr:spPr bwMode="auto">
        <a:xfrm>
          <a:off x="21240750" y="4953000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181</xdr:row>
      <xdr:rowOff>0</xdr:rowOff>
    </xdr:from>
    <xdr:ext cx="304800" cy="307128"/>
    <xdr:sp macro="" textlink="">
      <xdr:nvSpPr>
        <xdr:cNvPr id="334" name="AutoShape 3" descr="Kaa | Disney Wiki | Fandom">
          <a:extLst>
            <a:ext uri="{FF2B5EF4-FFF2-40B4-BE49-F238E27FC236}">
              <a16:creationId xmlns:a16="http://schemas.microsoft.com/office/drawing/2014/main" id="{707E483A-FB6A-448B-96C5-50E0EE8C524E}"/>
            </a:ext>
          </a:extLst>
        </xdr:cNvPr>
        <xdr:cNvSpPr>
          <a:spLocks noChangeAspect="1" noChangeArrowheads="1"/>
        </xdr:cNvSpPr>
      </xdr:nvSpPr>
      <xdr:spPr bwMode="auto">
        <a:xfrm>
          <a:off x="24805821" y="7320643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183</xdr:row>
      <xdr:rowOff>0</xdr:rowOff>
    </xdr:from>
    <xdr:ext cx="304800" cy="307127"/>
    <xdr:sp macro="" textlink="">
      <xdr:nvSpPr>
        <xdr:cNvPr id="336" name="AutoShape 1" descr="Kaa | Disney Wiki | Fandom">
          <a:extLst>
            <a:ext uri="{FF2B5EF4-FFF2-40B4-BE49-F238E27FC236}">
              <a16:creationId xmlns:a16="http://schemas.microsoft.com/office/drawing/2014/main" id="{3A97440B-4EA9-4724-85F2-48A76186D3C4}"/>
            </a:ext>
          </a:extLst>
        </xdr:cNvPr>
        <xdr:cNvSpPr>
          <a:spLocks noChangeAspect="1" noChangeArrowheads="1"/>
        </xdr:cNvSpPr>
      </xdr:nvSpPr>
      <xdr:spPr bwMode="auto">
        <a:xfrm>
          <a:off x="12341679" y="4163786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184</xdr:row>
      <xdr:rowOff>0</xdr:rowOff>
    </xdr:from>
    <xdr:ext cx="304800" cy="307128"/>
    <xdr:sp macro="" textlink="">
      <xdr:nvSpPr>
        <xdr:cNvPr id="337" name="AutoShape 3" descr="Kaa | Disney Wiki | Fandom">
          <a:extLst>
            <a:ext uri="{FF2B5EF4-FFF2-40B4-BE49-F238E27FC236}">
              <a16:creationId xmlns:a16="http://schemas.microsoft.com/office/drawing/2014/main" id="{02330CFD-E5F1-4A85-A15B-4C007CCF8982}"/>
            </a:ext>
          </a:extLst>
        </xdr:cNvPr>
        <xdr:cNvSpPr>
          <a:spLocks noChangeAspect="1" noChangeArrowheads="1"/>
        </xdr:cNvSpPr>
      </xdr:nvSpPr>
      <xdr:spPr bwMode="auto">
        <a:xfrm>
          <a:off x="15947571" y="5742214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22411</xdr:colOff>
      <xdr:row>174</xdr:row>
      <xdr:rowOff>313764</xdr:rowOff>
    </xdr:from>
    <xdr:ext cx="2553743" cy="2984768"/>
    <xdr:pic>
      <xdr:nvPicPr>
        <xdr:cNvPr id="338" name="Picture 337">
          <a:extLst>
            <a:ext uri="{FF2B5EF4-FFF2-40B4-BE49-F238E27FC236}">
              <a16:creationId xmlns:a16="http://schemas.microsoft.com/office/drawing/2014/main" id="{4B06F371-5DC8-4034-838F-5BF7C53C9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4872157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2300264</xdr:colOff>
      <xdr:row>175</xdr:row>
      <xdr:rowOff>163988</xdr:rowOff>
    </xdr:from>
    <xdr:ext cx="351100" cy="326886"/>
    <xdr:pic>
      <xdr:nvPicPr>
        <xdr:cNvPr id="339" name="Picture 338">
          <a:extLst>
            <a:ext uri="{FF2B5EF4-FFF2-40B4-BE49-F238E27FC236}">
              <a16:creationId xmlns:a16="http://schemas.microsoft.com/office/drawing/2014/main" id="{151BBB25-3C7C-482F-B618-D8819FF2D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3177" y="2019292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2264829</xdr:colOff>
      <xdr:row>178</xdr:row>
      <xdr:rowOff>64121</xdr:rowOff>
    </xdr:from>
    <xdr:ext cx="429837" cy="396303"/>
    <xdr:pic>
      <xdr:nvPicPr>
        <xdr:cNvPr id="340" name="Picture 339">
          <a:extLst>
            <a:ext uri="{FF2B5EF4-FFF2-40B4-BE49-F238E27FC236}">
              <a16:creationId xmlns:a16="http://schemas.microsoft.com/office/drawing/2014/main" id="{EF1C58CC-EA85-457F-BAC0-C57A435B4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7742" y="1124295"/>
          <a:ext cx="429837" cy="396303"/>
        </a:xfrm>
        <a:prstGeom prst="rect">
          <a:avLst/>
        </a:prstGeom>
      </xdr:spPr>
    </xdr:pic>
    <xdr:clientData/>
  </xdr:oneCellAnchor>
  <xdr:oneCellAnchor>
    <xdr:from>
      <xdr:col>5</xdr:col>
      <xdr:colOff>2210286</xdr:colOff>
      <xdr:row>185</xdr:row>
      <xdr:rowOff>109207</xdr:rowOff>
    </xdr:from>
    <xdr:ext cx="496836" cy="337458"/>
    <xdr:pic>
      <xdr:nvPicPr>
        <xdr:cNvPr id="341" name="Picture 340">
          <a:extLst>
            <a:ext uri="{FF2B5EF4-FFF2-40B4-BE49-F238E27FC236}">
              <a16:creationId xmlns:a16="http://schemas.microsoft.com/office/drawing/2014/main" id="{A54EEDEB-7FD6-46FC-B1E1-F6A7D2E0C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3199" y="6337729"/>
          <a:ext cx="496836" cy="33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2221029</xdr:colOff>
      <xdr:row>186</xdr:row>
      <xdr:rowOff>42058</xdr:rowOff>
    </xdr:from>
    <xdr:ext cx="473366" cy="474889"/>
    <xdr:pic>
      <xdr:nvPicPr>
        <xdr:cNvPr id="342" name="Picture 341">
          <a:extLst>
            <a:ext uri="{FF2B5EF4-FFF2-40B4-BE49-F238E27FC236}">
              <a16:creationId xmlns:a16="http://schemas.microsoft.com/office/drawing/2014/main" id="{D7E8526B-E6A9-465E-98BE-1697F7C25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3350" y="8941129"/>
          <a:ext cx="473366" cy="474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187</xdr:row>
      <xdr:rowOff>0</xdr:rowOff>
    </xdr:from>
    <xdr:ext cx="304800" cy="307127"/>
    <xdr:sp macro="" textlink="">
      <xdr:nvSpPr>
        <xdr:cNvPr id="343" name="AutoShape 1" descr="Kaa | Disney Wiki | Fandom">
          <a:extLst>
            <a:ext uri="{FF2B5EF4-FFF2-40B4-BE49-F238E27FC236}">
              <a16:creationId xmlns:a16="http://schemas.microsoft.com/office/drawing/2014/main" id="{160972AE-C2BF-4A23-B2F7-956A3BC01951}"/>
            </a:ext>
          </a:extLst>
        </xdr:cNvPr>
        <xdr:cNvSpPr>
          <a:spLocks noChangeAspect="1" noChangeArrowheads="1"/>
        </xdr:cNvSpPr>
      </xdr:nvSpPr>
      <xdr:spPr bwMode="auto">
        <a:xfrm>
          <a:off x="21240750" y="9293679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179</xdr:row>
      <xdr:rowOff>0</xdr:rowOff>
    </xdr:from>
    <xdr:ext cx="304800" cy="307128"/>
    <xdr:sp macro="" textlink="">
      <xdr:nvSpPr>
        <xdr:cNvPr id="344" name="AutoShape 3" descr="Kaa | Disney Wiki | Fandom">
          <a:extLst>
            <a:ext uri="{FF2B5EF4-FFF2-40B4-BE49-F238E27FC236}">
              <a16:creationId xmlns:a16="http://schemas.microsoft.com/office/drawing/2014/main" id="{4D17FF6C-3A31-472F-813F-EADF919CB42A}"/>
            </a:ext>
          </a:extLst>
        </xdr:cNvPr>
        <xdr:cNvSpPr>
          <a:spLocks noChangeAspect="1" noChangeArrowheads="1"/>
        </xdr:cNvSpPr>
      </xdr:nvSpPr>
      <xdr:spPr bwMode="auto">
        <a:xfrm>
          <a:off x="24805821" y="6531429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2300119</xdr:colOff>
      <xdr:row>180</xdr:row>
      <xdr:rowOff>175124</xdr:rowOff>
    </xdr:from>
    <xdr:ext cx="340613" cy="352756"/>
    <xdr:pic>
      <xdr:nvPicPr>
        <xdr:cNvPr id="345" name="Picture 344" descr="Cobra Logo Png - King Cobra Malt Liquor Label, Transparent Png ...">
          <a:extLst>
            <a:ext uri="{FF2B5EF4-FFF2-40B4-BE49-F238E27FC236}">
              <a16:creationId xmlns:a16="http://schemas.microsoft.com/office/drawing/2014/main" id="{E544A7AC-D650-4F94-B070-D9C48BC24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6443" y="11504271"/>
          <a:ext cx="340613" cy="352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11206</xdr:colOff>
      <xdr:row>174</xdr:row>
      <xdr:rowOff>368993</xdr:rowOff>
    </xdr:from>
    <xdr:ext cx="2553743" cy="2984768"/>
    <xdr:pic>
      <xdr:nvPicPr>
        <xdr:cNvPr id="346" name="Picture 345">
          <a:extLst>
            <a:ext uri="{FF2B5EF4-FFF2-40B4-BE49-F238E27FC236}">
              <a16:creationId xmlns:a16="http://schemas.microsoft.com/office/drawing/2014/main" id="{EAD04372-3CF6-4C96-8F70-00C54439C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3885" y="4927386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174</xdr:row>
      <xdr:rowOff>342900</xdr:rowOff>
    </xdr:from>
    <xdr:ext cx="2553743" cy="2984768"/>
    <xdr:pic>
      <xdr:nvPicPr>
        <xdr:cNvPr id="347" name="Picture 346">
          <a:extLst>
            <a:ext uri="{FF2B5EF4-FFF2-40B4-BE49-F238E27FC236}">
              <a16:creationId xmlns:a16="http://schemas.microsoft.com/office/drawing/2014/main" id="{5A385902-A2A6-4904-BA11-C0BB6DFB3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0885" y="4901293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180305</xdr:colOff>
      <xdr:row>181</xdr:row>
      <xdr:rowOff>245090</xdr:rowOff>
    </xdr:from>
    <xdr:to>
      <xdr:col>3</xdr:col>
      <xdr:colOff>270305</xdr:colOff>
      <xdr:row>181</xdr:row>
      <xdr:rowOff>392254</xdr:rowOff>
    </xdr:to>
    <xdr:sp macro="" textlink="">
      <xdr:nvSpPr>
        <xdr:cNvPr id="348" name="Arrow: Down 347">
          <a:extLst>
            <a:ext uri="{FF2B5EF4-FFF2-40B4-BE49-F238E27FC236}">
              <a16:creationId xmlns:a16="http://schemas.microsoft.com/office/drawing/2014/main" id="{587C4ED6-2C42-4119-90AB-083A78EEFEF0}"/>
            </a:ext>
          </a:extLst>
        </xdr:cNvPr>
        <xdr:cNvSpPr/>
      </xdr:nvSpPr>
      <xdr:spPr>
        <a:xfrm flipV="1">
          <a:off x="3867841" y="7565733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180</xdr:row>
      <xdr:rowOff>286759</xdr:rowOff>
    </xdr:from>
    <xdr:to>
      <xdr:col>3</xdr:col>
      <xdr:colOff>296742</xdr:colOff>
      <xdr:row>180</xdr:row>
      <xdr:rowOff>376759</xdr:rowOff>
    </xdr:to>
    <xdr:sp macro="" textlink="">
      <xdr:nvSpPr>
        <xdr:cNvPr id="349" name="Arrow: Down 348">
          <a:extLst>
            <a:ext uri="{FF2B5EF4-FFF2-40B4-BE49-F238E27FC236}">
              <a16:creationId xmlns:a16="http://schemas.microsoft.com/office/drawing/2014/main" id="{CC8116B0-7303-4CFF-BC08-4722CD4D33E2}"/>
            </a:ext>
          </a:extLst>
        </xdr:cNvPr>
        <xdr:cNvSpPr/>
      </xdr:nvSpPr>
      <xdr:spPr>
        <a:xfrm rot="5400000" flipV="1">
          <a:off x="3867841" y="718635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177</xdr:row>
      <xdr:rowOff>282927</xdr:rowOff>
    </xdr:from>
    <xdr:to>
      <xdr:col>3</xdr:col>
      <xdr:colOff>296742</xdr:colOff>
      <xdr:row>177</xdr:row>
      <xdr:rowOff>372927</xdr:rowOff>
    </xdr:to>
    <xdr:sp macro="" textlink="">
      <xdr:nvSpPr>
        <xdr:cNvPr id="350" name="Arrow: Down 349">
          <a:extLst>
            <a:ext uri="{FF2B5EF4-FFF2-40B4-BE49-F238E27FC236}">
              <a16:creationId xmlns:a16="http://schemas.microsoft.com/office/drawing/2014/main" id="{826FA110-1DDD-44F9-9742-990BB2C351DF}"/>
            </a:ext>
          </a:extLst>
        </xdr:cNvPr>
        <xdr:cNvSpPr/>
      </xdr:nvSpPr>
      <xdr:spPr>
        <a:xfrm rot="5400000" flipV="1">
          <a:off x="3867841" y="599870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178</xdr:row>
      <xdr:rowOff>282927</xdr:rowOff>
    </xdr:from>
    <xdr:to>
      <xdr:col>3</xdr:col>
      <xdr:colOff>296742</xdr:colOff>
      <xdr:row>178</xdr:row>
      <xdr:rowOff>372927</xdr:rowOff>
    </xdr:to>
    <xdr:sp macro="" textlink="">
      <xdr:nvSpPr>
        <xdr:cNvPr id="351" name="Arrow: Down 350">
          <a:extLst>
            <a:ext uri="{FF2B5EF4-FFF2-40B4-BE49-F238E27FC236}">
              <a16:creationId xmlns:a16="http://schemas.microsoft.com/office/drawing/2014/main" id="{41BB1155-911C-439F-B721-5BE8C19BA724}"/>
            </a:ext>
          </a:extLst>
        </xdr:cNvPr>
        <xdr:cNvSpPr/>
      </xdr:nvSpPr>
      <xdr:spPr>
        <a:xfrm rot="5400000" flipV="1">
          <a:off x="3867841" y="639331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179</xdr:row>
      <xdr:rowOff>282927</xdr:rowOff>
    </xdr:from>
    <xdr:to>
      <xdr:col>3</xdr:col>
      <xdr:colOff>296742</xdr:colOff>
      <xdr:row>179</xdr:row>
      <xdr:rowOff>372927</xdr:rowOff>
    </xdr:to>
    <xdr:sp macro="" textlink="">
      <xdr:nvSpPr>
        <xdr:cNvPr id="352" name="Arrow: Down 351">
          <a:extLst>
            <a:ext uri="{FF2B5EF4-FFF2-40B4-BE49-F238E27FC236}">
              <a16:creationId xmlns:a16="http://schemas.microsoft.com/office/drawing/2014/main" id="{90B1FFA5-7A28-4462-AC17-EBCDB850CBA1}"/>
            </a:ext>
          </a:extLst>
        </xdr:cNvPr>
        <xdr:cNvSpPr/>
      </xdr:nvSpPr>
      <xdr:spPr>
        <a:xfrm rot="5400000" flipV="1">
          <a:off x="3867841" y="6787918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184</xdr:row>
      <xdr:rowOff>286759</xdr:rowOff>
    </xdr:from>
    <xdr:to>
      <xdr:col>3</xdr:col>
      <xdr:colOff>296742</xdr:colOff>
      <xdr:row>184</xdr:row>
      <xdr:rowOff>376759</xdr:rowOff>
    </xdr:to>
    <xdr:sp macro="" textlink="">
      <xdr:nvSpPr>
        <xdr:cNvPr id="353" name="Arrow: Down 352">
          <a:extLst>
            <a:ext uri="{FF2B5EF4-FFF2-40B4-BE49-F238E27FC236}">
              <a16:creationId xmlns:a16="http://schemas.microsoft.com/office/drawing/2014/main" id="{1478DEE2-9571-4A33-ADCB-CAFB38C15181}"/>
            </a:ext>
          </a:extLst>
        </xdr:cNvPr>
        <xdr:cNvSpPr/>
      </xdr:nvSpPr>
      <xdr:spPr>
        <a:xfrm rot="5400000" flipV="1">
          <a:off x="3867841" y="876478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185</xdr:row>
      <xdr:rowOff>286759</xdr:rowOff>
    </xdr:from>
    <xdr:to>
      <xdr:col>3</xdr:col>
      <xdr:colOff>296742</xdr:colOff>
      <xdr:row>185</xdr:row>
      <xdr:rowOff>376759</xdr:rowOff>
    </xdr:to>
    <xdr:sp macro="" textlink="">
      <xdr:nvSpPr>
        <xdr:cNvPr id="354" name="Arrow: Down 353">
          <a:extLst>
            <a:ext uri="{FF2B5EF4-FFF2-40B4-BE49-F238E27FC236}">
              <a16:creationId xmlns:a16="http://schemas.microsoft.com/office/drawing/2014/main" id="{61BF3DFA-BAFA-4FEF-B121-A097A4DACB99}"/>
            </a:ext>
          </a:extLst>
        </xdr:cNvPr>
        <xdr:cNvSpPr/>
      </xdr:nvSpPr>
      <xdr:spPr>
        <a:xfrm rot="5400000" flipV="1">
          <a:off x="3867841" y="915939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187</xdr:row>
      <xdr:rowOff>286759</xdr:rowOff>
    </xdr:from>
    <xdr:to>
      <xdr:col>3</xdr:col>
      <xdr:colOff>296742</xdr:colOff>
      <xdr:row>187</xdr:row>
      <xdr:rowOff>376759</xdr:rowOff>
    </xdr:to>
    <xdr:sp macro="" textlink="">
      <xdr:nvSpPr>
        <xdr:cNvPr id="355" name="Arrow: Down 354">
          <a:extLst>
            <a:ext uri="{FF2B5EF4-FFF2-40B4-BE49-F238E27FC236}">
              <a16:creationId xmlns:a16="http://schemas.microsoft.com/office/drawing/2014/main" id="{25544274-C707-4DFD-A314-BABA07D077CF}"/>
            </a:ext>
          </a:extLst>
        </xdr:cNvPr>
        <xdr:cNvSpPr/>
      </xdr:nvSpPr>
      <xdr:spPr>
        <a:xfrm rot="5400000" flipV="1">
          <a:off x="3867841" y="955400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168088</xdr:colOff>
      <xdr:row>173</xdr:row>
      <xdr:rowOff>224118</xdr:rowOff>
    </xdr:from>
    <xdr:to>
      <xdr:col>3</xdr:col>
      <xdr:colOff>291913</xdr:colOff>
      <xdr:row>173</xdr:row>
      <xdr:rowOff>357468</xdr:rowOff>
    </xdr:to>
    <xdr:sp macro="" textlink="">
      <xdr:nvSpPr>
        <xdr:cNvPr id="356" name="Star: 6 Points 355">
          <a:extLst>
            <a:ext uri="{FF2B5EF4-FFF2-40B4-BE49-F238E27FC236}">
              <a16:creationId xmlns:a16="http://schemas.microsoft.com/office/drawing/2014/main" id="{F759FEA9-7A50-44E2-9ACA-F92B38CDB748}"/>
            </a:ext>
          </a:extLst>
        </xdr:cNvPr>
        <xdr:cNvSpPr/>
      </xdr:nvSpPr>
      <xdr:spPr>
        <a:xfrm>
          <a:off x="3855624" y="4387904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174</xdr:row>
      <xdr:rowOff>246530</xdr:rowOff>
    </xdr:from>
    <xdr:to>
      <xdr:col>3</xdr:col>
      <xdr:colOff>288552</xdr:colOff>
      <xdr:row>174</xdr:row>
      <xdr:rowOff>336530</xdr:rowOff>
    </xdr:to>
    <xdr:sp macro="" textlink="">
      <xdr:nvSpPr>
        <xdr:cNvPr id="357" name="Arrow: Down 356">
          <a:extLst>
            <a:ext uri="{FF2B5EF4-FFF2-40B4-BE49-F238E27FC236}">
              <a16:creationId xmlns:a16="http://schemas.microsoft.com/office/drawing/2014/main" id="{D7ECD689-ABCA-4558-9F90-DA3A685C0E7E}"/>
            </a:ext>
          </a:extLst>
        </xdr:cNvPr>
        <xdr:cNvSpPr/>
      </xdr:nvSpPr>
      <xdr:spPr>
        <a:xfrm rot="5400000" flipV="1">
          <a:off x="3859651" y="477848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175</xdr:row>
      <xdr:rowOff>246530</xdr:rowOff>
    </xdr:from>
    <xdr:to>
      <xdr:col>3</xdr:col>
      <xdr:colOff>288552</xdr:colOff>
      <xdr:row>175</xdr:row>
      <xdr:rowOff>336530</xdr:rowOff>
    </xdr:to>
    <xdr:sp macro="" textlink="">
      <xdr:nvSpPr>
        <xdr:cNvPr id="358" name="Arrow: Down 357">
          <a:extLst>
            <a:ext uri="{FF2B5EF4-FFF2-40B4-BE49-F238E27FC236}">
              <a16:creationId xmlns:a16="http://schemas.microsoft.com/office/drawing/2014/main" id="{C6DEC6B3-2ABB-466D-A7F5-ECFBB826A75D}"/>
            </a:ext>
          </a:extLst>
        </xdr:cNvPr>
        <xdr:cNvSpPr/>
      </xdr:nvSpPr>
      <xdr:spPr>
        <a:xfrm rot="5400000" flipV="1">
          <a:off x="3859651" y="517309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176</xdr:row>
      <xdr:rowOff>246530</xdr:rowOff>
    </xdr:from>
    <xdr:to>
      <xdr:col>3</xdr:col>
      <xdr:colOff>288552</xdr:colOff>
      <xdr:row>176</xdr:row>
      <xdr:rowOff>336530</xdr:rowOff>
    </xdr:to>
    <xdr:sp macro="" textlink="">
      <xdr:nvSpPr>
        <xdr:cNvPr id="359" name="Arrow: Down 358">
          <a:extLst>
            <a:ext uri="{FF2B5EF4-FFF2-40B4-BE49-F238E27FC236}">
              <a16:creationId xmlns:a16="http://schemas.microsoft.com/office/drawing/2014/main" id="{D05F1AD8-B04C-4403-860A-C0DF8D29C5FE}"/>
            </a:ext>
          </a:extLst>
        </xdr:cNvPr>
        <xdr:cNvSpPr/>
      </xdr:nvSpPr>
      <xdr:spPr>
        <a:xfrm rot="5400000" flipV="1">
          <a:off x="3859651" y="556769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190500</xdr:colOff>
      <xdr:row>182</xdr:row>
      <xdr:rowOff>235323</xdr:rowOff>
    </xdr:from>
    <xdr:to>
      <xdr:col>3</xdr:col>
      <xdr:colOff>280500</xdr:colOff>
      <xdr:row>182</xdr:row>
      <xdr:rowOff>378198</xdr:rowOff>
    </xdr:to>
    <xdr:sp macro="" textlink="">
      <xdr:nvSpPr>
        <xdr:cNvPr id="360" name="Arrow: Down 359">
          <a:extLst>
            <a:ext uri="{FF2B5EF4-FFF2-40B4-BE49-F238E27FC236}">
              <a16:creationId xmlns:a16="http://schemas.microsoft.com/office/drawing/2014/main" id="{D22A17B5-466B-4C31-87CC-11C64733A1D7}"/>
            </a:ext>
          </a:extLst>
        </xdr:cNvPr>
        <xdr:cNvSpPr/>
      </xdr:nvSpPr>
      <xdr:spPr>
        <a:xfrm rot="10800000" flipV="1">
          <a:off x="3878036" y="7950573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5</xdr:col>
      <xdr:colOff>2298240</xdr:colOff>
      <xdr:row>179</xdr:row>
      <xdr:rowOff>101339</xdr:rowOff>
    </xdr:from>
    <xdr:ext cx="374497" cy="422463"/>
    <xdr:pic>
      <xdr:nvPicPr>
        <xdr:cNvPr id="361" name="Picture 360">
          <a:extLst>
            <a:ext uri="{FF2B5EF4-FFF2-40B4-BE49-F238E27FC236}">
              <a16:creationId xmlns:a16="http://schemas.microsoft.com/office/drawing/2014/main" id="{AD3F32B0-B144-42AF-BF8D-08BC1381C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1153" y="1559078"/>
          <a:ext cx="374497" cy="422463"/>
        </a:xfrm>
        <a:prstGeom prst="rect">
          <a:avLst/>
        </a:prstGeom>
      </xdr:spPr>
    </xdr:pic>
    <xdr:clientData/>
  </xdr:oneCellAnchor>
  <xdr:twoCellAnchor>
    <xdr:from>
      <xdr:col>3</xdr:col>
      <xdr:colOff>153867</xdr:colOff>
      <xdr:row>183</xdr:row>
      <xdr:rowOff>286759</xdr:rowOff>
    </xdr:from>
    <xdr:to>
      <xdr:col>3</xdr:col>
      <xdr:colOff>296742</xdr:colOff>
      <xdr:row>183</xdr:row>
      <xdr:rowOff>376759</xdr:rowOff>
    </xdr:to>
    <xdr:sp macro="" textlink="">
      <xdr:nvSpPr>
        <xdr:cNvPr id="363" name="Arrow: Down 362">
          <a:extLst>
            <a:ext uri="{FF2B5EF4-FFF2-40B4-BE49-F238E27FC236}">
              <a16:creationId xmlns:a16="http://schemas.microsoft.com/office/drawing/2014/main" id="{EE9BE108-149D-4F0F-B666-64C79A897E55}"/>
            </a:ext>
          </a:extLst>
        </xdr:cNvPr>
        <xdr:cNvSpPr/>
      </xdr:nvSpPr>
      <xdr:spPr>
        <a:xfrm rot="5400000" flipV="1">
          <a:off x="3867841" y="8370178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155</xdr:row>
      <xdr:rowOff>0</xdr:rowOff>
    </xdr:from>
    <xdr:ext cx="304800" cy="307127"/>
    <xdr:sp macro="" textlink="">
      <xdr:nvSpPr>
        <xdr:cNvPr id="364" name="AutoShape 1" descr="Kaa | Disney Wiki | Fandom">
          <a:extLst>
            <a:ext uri="{FF2B5EF4-FFF2-40B4-BE49-F238E27FC236}">
              <a16:creationId xmlns:a16="http://schemas.microsoft.com/office/drawing/2014/main" id="{63D38FD9-BD4D-4833-96E3-0EA0E369B9E1}"/>
            </a:ext>
          </a:extLst>
        </xdr:cNvPr>
        <xdr:cNvSpPr>
          <a:spLocks noChangeAspect="1" noChangeArrowheads="1"/>
        </xdr:cNvSpPr>
      </xdr:nvSpPr>
      <xdr:spPr bwMode="auto">
        <a:xfrm>
          <a:off x="12337676" y="5558118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153</xdr:row>
      <xdr:rowOff>0</xdr:rowOff>
    </xdr:from>
    <xdr:ext cx="304800" cy="307128"/>
    <xdr:sp macro="" textlink="">
      <xdr:nvSpPr>
        <xdr:cNvPr id="365" name="AutoShape 3" descr="Kaa | Disney Wiki | Fandom">
          <a:extLst>
            <a:ext uri="{FF2B5EF4-FFF2-40B4-BE49-F238E27FC236}">
              <a16:creationId xmlns:a16="http://schemas.microsoft.com/office/drawing/2014/main" id="{1F3E9917-140B-4203-ADBA-08A9562F0251}"/>
            </a:ext>
          </a:extLst>
        </xdr:cNvPr>
        <xdr:cNvSpPr>
          <a:spLocks noChangeAspect="1" noChangeArrowheads="1"/>
        </xdr:cNvSpPr>
      </xdr:nvSpPr>
      <xdr:spPr bwMode="auto">
        <a:xfrm>
          <a:off x="15934765" y="9995647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2182129</xdr:colOff>
      <xdr:row>159</xdr:row>
      <xdr:rowOff>118117</xdr:rowOff>
    </xdr:from>
    <xdr:ext cx="500026" cy="397353"/>
    <xdr:pic>
      <xdr:nvPicPr>
        <xdr:cNvPr id="366" name="Picture 365" descr="Logopond - Logo, Brand &amp; Identity Inspiration (Sledgehammer Games)">
          <a:extLst>
            <a:ext uri="{FF2B5EF4-FFF2-40B4-BE49-F238E27FC236}">
              <a16:creationId xmlns:a16="http://schemas.microsoft.com/office/drawing/2014/main" id="{51214676-95CB-49F7-8815-A8B559598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8453" y="8096705"/>
          <a:ext cx="500026" cy="397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157</xdr:row>
      <xdr:rowOff>0</xdr:rowOff>
    </xdr:from>
    <xdr:ext cx="304800" cy="307127"/>
    <xdr:sp macro="" textlink="">
      <xdr:nvSpPr>
        <xdr:cNvPr id="367" name="AutoShape 1" descr="Kaa | Disney Wiki | Fandom">
          <a:extLst>
            <a:ext uri="{FF2B5EF4-FFF2-40B4-BE49-F238E27FC236}">
              <a16:creationId xmlns:a16="http://schemas.microsoft.com/office/drawing/2014/main" id="{0068B50E-E58A-4FA6-960C-B1D27B522D23}"/>
            </a:ext>
          </a:extLst>
        </xdr:cNvPr>
        <xdr:cNvSpPr>
          <a:spLocks noChangeAspect="1" noChangeArrowheads="1"/>
        </xdr:cNvSpPr>
      </xdr:nvSpPr>
      <xdr:spPr bwMode="auto">
        <a:xfrm>
          <a:off x="21212735" y="5154706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159</xdr:row>
      <xdr:rowOff>0</xdr:rowOff>
    </xdr:from>
    <xdr:ext cx="304800" cy="307128"/>
    <xdr:sp macro="" textlink="">
      <xdr:nvSpPr>
        <xdr:cNvPr id="368" name="AutoShape 3" descr="Kaa | Disney Wiki | Fandom">
          <a:extLst>
            <a:ext uri="{FF2B5EF4-FFF2-40B4-BE49-F238E27FC236}">
              <a16:creationId xmlns:a16="http://schemas.microsoft.com/office/drawing/2014/main" id="{164E467D-0134-4C73-B6E6-626C3044729D}"/>
            </a:ext>
          </a:extLst>
        </xdr:cNvPr>
        <xdr:cNvSpPr>
          <a:spLocks noChangeAspect="1" noChangeArrowheads="1"/>
        </xdr:cNvSpPr>
      </xdr:nvSpPr>
      <xdr:spPr bwMode="auto">
        <a:xfrm>
          <a:off x="24753794" y="7575176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2221806</xdr:colOff>
      <xdr:row>158</xdr:row>
      <xdr:rowOff>140099</xdr:rowOff>
    </xdr:from>
    <xdr:ext cx="544828" cy="327932"/>
    <xdr:pic>
      <xdr:nvPicPr>
        <xdr:cNvPr id="369" name="Picture 368">
          <a:extLst>
            <a:ext uri="{FF2B5EF4-FFF2-40B4-BE49-F238E27FC236}">
              <a16:creationId xmlns:a16="http://schemas.microsoft.com/office/drawing/2014/main" id="{F2510F92-175D-4CD0-AEB4-9B61CABC2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30" y="4891393"/>
          <a:ext cx="544828" cy="32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163</xdr:row>
      <xdr:rowOff>0</xdr:rowOff>
    </xdr:from>
    <xdr:ext cx="304800" cy="307127"/>
    <xdr:sp macro="" textlink="">
      <xdr:nvSpPr>
        <xdr:cNvPr id="370" name="AutoShape 1" descr="Kaa | Disney Wiki | Fandom">
          <a:extLst>
            <a:ext uri="{FF2B5EF4-FFF2-40B4-BE49-F238E27FC236}">
              <a16:creationId xmlns:a16="http://schemas.microsoft.com/office/drawing/2014/main" id="{2FE55180-28C4-4830-890E-751A255692FB}"/>
            </a:ext>
          </a:extLst>
        </xdr:cNvPr>
        <xdr:cNvSpPr>
          <a:spLocks noChangeAspect="1" noChangeArrowheads="1"/>
        </xdr:cNvSpPr>
      </xdr:nvSpPr>
      <xdr:spPr bwMode="auto">
        <a:xfrm>
          <a:off x="12337676" y="4347882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166</xdr:row>
      <xdr:rowOff>0</xdr:rowOff>
    </xdr:from>
    <xdr:ext cx="304800" cy="307128"/>
    <xdr:sp macro="" textlink="">
      <xdr:nvSpPr>
        <xdr:cNvPr id="371" name="AutoShape 3" descr="Kaa | Disney Wiki | Fandom">
          <a:extLst>
            <a:ext uri="{FF2B5EF4-FFF2-40B4-BE49-F238E27FC236}">
              <a16:creationId xmlns:a16="http://schemas.microsoft.com/office/drawing/2014/main" id="{E9534446-3066-4AA4-BF48-F91AD93B907C}"/>
            </a:ext>
          </a:extLst>
        </xdr:cNvPr>
        <xdr:cNvSpPr>
          <a:spLocks noChangeAspect="1" noChangeArrowheads="1"/>
        </xdr:cNvSpPr>
      </xdr:nvSpPr>
      <xdr:spPr bwMode="auto">
        <a:xfrm>
          <a:off x="15934765" y="5961529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22411</xdr:colOff>
      <xdr:row>153</xdr:row>
      <xdr:rowOff>313764</xdr:rowOff>
    </xdr:from>
    <xdr:ext cx="2553743" cy="2984768"/>
    <xdr:pic>
      <xdr:nvPicPr>
        <xdr:cNvPr id="372" name="Picture 371">
          <a:extLst>
            <a:ext uri="{FF2B5EF4-FFF2-40B4-BE49-F238E27FC236}">
              <a16:creationId xmlns:a16="http://schemas.microsoft.com/office/drawing/2014/main" id="{A8DE6577-ED30-4440-84CA-EA9C4CA93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5065058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2300264</xdr:colOff>
      <xdr:row>154</xdr:row>
      <xdr:rowOff>163988</xdr:rowOff>
    </xdr:from>
    <xdr:ext cx="351100" cy="326886"/>
    <xdr:pic>
      <xdr:nvPicPr>
        <xdr:cNvPr id="373" name="Picture 372">
          <a:extLst>
            <a:ext uri="{FF2B5EF4-FFF2-40B4-BE49-F238E27FC236}">
              <a16:creationId xmlns:a16="http://schemas.microsoft.com/office/drawing/2014/main" id="{5D5D972B-9519-40EE-B7D8-FAC46F0BD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6588" y="5318694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2264829</xdr:colOff>
      <xdr:row>161</xdr:row>
      <xdr:rowOff>64121</xdr:rowOff>
    </xdr:from>
    <xdr:ext cx="429837" cy="396303"/>
    <xdr:pic>
      <xdr:nvPicPr>
        <xdr:cNvPr id="374" name="Picture 373">
          <a:extLst>
            <a:ext uri="{FF2B5EF4-FFF2-40B4-BE49-F238E27FC236}">
              <a16:creationId xmlns:a16="http://schemas.microsoft.com/office/drawing/2014/main" id="{CDDBD30A-7450-4EF6-976A-AAE33F9E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1153" y="6429062"/>
          <a:ext cx="429837" cy="396303"/>
        </a:xfrm>
        <a:prstGeom prst="rect">
          <a:avLst/>
        </a:prstGeom>
      </xdr:spPr>
    </xdr:pic>
    <xdr:clientData/>
  </xdr:oneCellAnchor>
  <xdr:oneCellAnchor>
    <xdr:from>
      <xdr:col>5</xdr:col>
      <xdr:colOff>2210286</xdr:colOff>
      <xdr:row>165</xdr:row>
      <xdr:rowOff>109207</xdr:rowOff>
    </xdr:from>
    <xdr:ext cx="496836" cy="337458"/>
    <xdr:pic>
      <xdr:nvPicPr>
        <xdr:cNvPr id="375" name="Picture 374">
          <a:extLst>
            <a:ext uri="{FF2B5EF4-FFF2-40B4-BE49-F238E27FC236}">
              <a16:creationId xmlns:a16="http://schemas.microsoft.com/office/drawing/2014/main" id="{5C895EE0-F744-43A8-A010-0C0427168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6610" y="9298031"/>
          <a:ext cx="496836" cy="33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2221029</xdr:colOff>
      <xdr:row>164</xdr:row>
      <xdr:rowOff>42058</xdr:rowOff>
    </xdr:from>
    <xdr:ext cx="473366" cy="474889"/>
    <xdr:pic>
      <xdr:nvPicPr>
        <xdr:cNvPr id="376" name="Picture 375">
          <a:extLst>
            <a:ext uri="{FF2B5EF4-FFF2-40B4-BE49-F238E27FC236}">
              <a16:creationId xmlns:a16="http://schemas.microsoft.com/office/drawing/2014/main" id="{32EB795A-4388-4CEC-A3E1-5D7E13E3E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7353" y="9634293"/>
          <a:ext cx="473366" cy="474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166</xdr:row>
      <xdr:rowOff>0</xdr:rowOff>
    </xdr:from>
    <xdr:ext cx="304800" cy="307127"/>
    <xdr:sp macro="" textlink="">
      <xdr:nvSpPr>
        <xdr:cNvPr id="377" name="AutoShape 1" descr="Kaa | Disney Wiki | Fandom">
          <a:extLst>
            <a:ext uri="{FF2B5EF4-FFF2-40B4-BE49-F238E27FC236}">
              <a16:creationId xmlns:a16="http://schemas.microsoft.com/office/drawing/2014/main" id="{45397EA5-425C-4506-AC23-634AE686ED37}"/>
            </a:ext>
          </a:extLst>
        </xdr:cNvPr>
        <xdr:cNvSpPr>
          <a:spLocks noChangeAspect="1" noChangeArrowheads="1"/>
        </xdr:cNvSpPr>
      </xdr:nvSpPr>
      <xdr:spPr bwMode="auto">
        <a:xfrm>
          <a:off x="21212735" y="9995647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152</xdr:row>
      <xdr:rowOff>0</xdr:rowOff>
    </xdr:from>
    <xdr:ext cx="304800" cy="307128"/>
    <xdr:sp macro="" textlink="">
      <xdr:nvSpPr>
        <xdr:cNvPr id="378" name="AutoShape 3" descr="Kaa | Disney Wiki | Fandom">
          <a:extLst>
            <a:ext uri="{FF2B5EF4-FFF2-40B4-BE49-F238E27FC236}">
              <a16:creationId xmlns:a16="http://schemas.microsoft.com/office/drawing/2014/main" id="{1D790B7E-358C-4C17-8B28-C719F5942FA6}"/>
            </a:ext>
          </a:extLst>
        </xdr:cNvPr>
        <xdr:cNvSpPr>
          <a:spLocks noChangeAspect="1" noChangeArrowheads="1"/>
        </xdr:cNvSpPr>
      </xdr:nvSpPr>
      <xdr:spPr bwMode="auto">
        <a:xfrm>
          <a:off x="24753794" y="6768353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2277708</xdr:colOff>
      <xdr:row>162</xdr:row>
      <xdr:rowOff>96682</xdr:rowOff>
    </xdr:from>
    <xdr:ext cx="340613" cy="352756"/>
    <xdr:pic>
      <xdr:nvPicPr>
        <xdr:cNvPr id="379" name="Picture 378" descr="Cobra Logo Png - King Cobra Malt Liquor Label, Transparent Png ...">
          <a:extLst>
            <a:ext uri="{FF2B5EF4-FFF2-40B4-BE49-F238E27FC236}">
              <a16:creationId xmlns:a16="http://schemas.microsoft.com/office/drawing/2014/main" id="{B4CC4664-1C3C-4605-8C09-9491A1D1E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4032" y="6058211"/>
          <a:ext cx="340613" cy="352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11206</xdr:colOff>
      <xdr:row>153</xdr:row>
      <xdr:rowOff>368993</xdr:rowOff>
    </xdr:from>
    <xdr:ext cx="2553743" cy="2984768"/>
    <xdr:pic>
      <xdr:nvPicPr>
        <xdr:cNvPr id="380" name="Picture 379">
          <a:extLst>
            <a:ext uri="{FF2B5EF4-FFF2-40B4-BE49-F238E27FC236}">
              <a16:creationId xmlns:a16="http://schemas.microsoft.com/office/drawing/2014/main" id="{0C64FCF5-D24B-4E8B-8EED-8B0782208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9882" y="5120287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153</xdr:row>
      <xdr:rowOff>342900</xdr:rowOff>
    </xdr:from>
    <xdr:ext cx="2553743" cy="2984768"/>
    <xdr:pic>
      <xdr:nvPicPr>
        <xdr:cNvPr id="381" name="Picture 380">
          <a:extLst>
            <a:ext uri="{FF2B5EF4-FFF2-40B4-BE49-F238E27FC236}">
              <a16:creationId xmlns:a16="http://schemas.microsoft.com/office/drawing/2014/main" id="{D44EF0EB-CD10-40A8-BE40-0D719CE32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12870" y="5094194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153867</xdr:colOff>
      <xdr:row>159</xdr:row>
      <xdr:rowOff>286759</xdr:rowOff>
    </xdr:from>
    <xdr:to>
      <xdr:col>3</xdr:col>
      <xdr:colOff>296742</xdr:colOff>
      <xdr:row>159</xdr:row>
      <xdr:rowOff>376759</xdr:rowOff>
    </xdr:to>
    <xdr:sp macro="" textlink="">
      <xdr:nvSpPr>
        <xdr:cNvPr id="383" name="Arrow: Down 382">
          <a:extLst>
            <a:ext uri="{FF2B5EF4-FFF2-40B4-BE49-F238E27FC236}">
              <a16:creationId xmlns:a16="http://schemas.microsoft.com/office/drawing/2014/main" id="{484F8A09-C4A6-4D75-9DD0-866A2B19759A}"/>
            </a:ext>
          </a:extLst>
        </xdr:cNvPr>
        <xdr:cNvSpPr/>
      </xdr:nvSpPr>
      <xdr:spPr>
        <a:xfrm rot="5400000" flipV="1">
          <a:off x="3867040" y="743208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158</xdr:row>
      <xdr:rowOff>282927</xdr:rowOff>
    </xdr:from>
    <xdr:to>
      <xdr:col>3</xdr:col>
      <xdr:colOff>296742</xdr:colOff>
      <xdr:row>158</xdr:row>
      <xdr:rowOff>372927</xdr:rowOff>
    </xdr:to>
    <xdr:sp macro="" textlink="">
      <xdr:nvSpPr>
        <xdr:cNvPr id="386" name="Arrow: Down 385">
          <a:extLst>
            <a:ext uri="{FF2B5EF4-FFF2-40B4-BE49-F238E27FC236}">
              <a16:creationId xmlns:a16="http://schemas.microsoft.com/office/drawing/2014/main" id="{79B7A9D3-57A5-49AC-B26E-5EC0F30FD023}"/>
            </a:ext>
          </a:extLst>
        </xdr:cNvPr>
        <xdr:cNvSpPr/>
      </xdr:nvSpPr>
      <xdr:spPr>
        <a:xfrm rot="5400000" flipV="1">
          <a:off x="3867040" y="702484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163</xdr:row>
      <xdr:rowOff>286759</xdr:rowOff>
    </xdr:from>
    <xdr:to>
      <xdr:col>3</xdr:col>
      <xdr:colOff>296742</xdr:colOff>
      <xdr:row>163</xdr:row>
      <xdr:rowOff>376759</xdr:rowOff>
    </xdr:to>
    <xdr:sp macro="" textlink="">
      <xdr:nvSpPr>
        <xdr:cNvPr id="387" name="Arrow: Down 386">
          <a:extLst>
            <a:ext uri="{FF2B5EF4-FFF2-40B4-BE49-F238E27FC236}">
              <a16:creationId xmlns:a16="http://schemas.microsoft.com/office/drawing/2014/main" id="{DF6E5498-D936-46C5-ACF7-FC6A261FF746}"/>
            </a:ext>
          </a:extLst>
        </xdr:cNvPr>
        <xdr:cNvSpPr/>
      </xdr:nvSpPr>
      <xdr:spPr>
        <a:xfrm rot="5400000" flipV="1">
          <a:off x="3867040" y="904573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131456</xdr:colOff>
      <xdr:row>164</xdr:row>
      <xdr:rowOff>241936</xdr:rowOff>
    </xdr:from>
    <xdr:to>
      <xdr:col>3</xdr:col>
      <xdr:colOff>274331</xdr:colOff>
      <xdr:row>164</xdr:row>
      <xdr:rowOff>331936</xdr:rowOff>
    </xdr:to>
    <xdr:sp macro="" textlink="">
      <xdr:nvSpPr>
        <xdr:cNvPr id="388" name="Arrow: Down 387">
          <a:extLst>
            <a:ext uri="{FF2B5EF4-FFF2-40B4-BE49-F238E27FC236}">
              <a16:creationId xmlns:a16="http://schemas.microsoft.com/office/drawing/2014/main" id="{65FA3BE2-B875-46BC-81C9-2DA58ECBF6B2}"/>
            </a:ext>
          </a:extLst>
        </xdr:cNvPr>
        <xdr:cNvSpPr/>
      </xdr:nvSpPr>
      <xdr:spPr>
        <a:xfrm rot="5400000" flipV="1">
          <a:off x="3844629" y="610979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153868</xdr:colOff>
      <xdr:row>166</xdr:row>
      <xdr:rowOff>241937</xdr:rowOff>
    </xdr:from>
    <xdr:to>
      <xdr:col>3</xdr:col>
      <xdr:colOff>296743</xdr:colOff>
      <xdr:row>166</xdr:row>
      <xdr:rowOff>331937</xdr:rowOff>
    </xdr:to>
    <xdr:sp macro="" textlink="">
      <xdr:nvSpPr>
        <xdr:cNvPr id="389" name="Arrow: Down 388">
          <a:extLst>
            <a:ext uri="{FF2B5EF4-FFF2-40B4-BE49-F238E27FC236}">
              <a16:creationId xmlns:a16="http://schemas.microsoft.com/office/drawing/2014/main" id="{71D0BB2F-5D31-4E2C-9C34-22A1540C3273}"/>
            </a:ext>
          </a:extLst>
        </xdr:cNvPr>
        <xdr:cNvSpPr/>
      </xdr:nvSpPr>
      <xdr:spPr>
        <a:xfrm rot="5400000" flipV="1">
          <a:off x="3867041" y="691661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168088</xdr:colOff>
      <xdr:row>152</xdr:row>
      <xdr:rowOff>224118</xdr:rowOff>
    </xdr:from>
    <xdr:to>
      <xdr:col>3</xdr:col>
      <xdr:colOff>291913</xdr:colOff>
      <xdr:row>152</xdr:row>
      <xdr:rowOff>357468</xdr:rowOff>
    </xdr:to>
    <xdr:sp macro="" textlink="">
      <xdr:nvSpPr>
        <xdr:cNvPr id="390" name="Star: 6 Points 389">
          <a:extLst>
            <a:ext uri="{FF2B5EF4-FFF2-40B4-BE49-F238E27FC236}">
              <a16:creationId xmlns:a16="http://schemas.microsoft.com/office/drawing/2014/main" id="{AAD6DF34-3539-47E1-A558-3F02CFA682E7}"/>
            </a:ext>
          </a:extLst>
        </xdr:cNvPr>
        <xdr:cNvSpPr/>
      </xdr:nvSpPr>
      <xdr:spPr>
        <a:xfrm>
          <a:off x="3854823" y="4572000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153</xdr:row>
      <xdr:rowOff>246530</xdr:rowOff>
    </xdr:from>
    <xdr:to>
      <xdr:col>3</xdr:col>
      <xdr:colOff>288552</xdr:colOff>
      <xdr:row>153</xdr:row>
      <xdr:rowOff>336530</xdr:rowOff>
    </xdr:to>
    <xdr:sp macro="" textlink="">
      <xdr:nvSpPr>
        <xdr:cNvPr id="391" name="Arrow: Down 390">
          <a:extLst>
            <a:ext uri="{FF2B5EF4-FFF2-40B4-BE49-F238E27FC236}">
              <a16:creationId xmlns:a16="http://schemas.microsoft.com/office/drawing/2014/main" id="{C7EAD95C-1301-4C56-A40F-1E0E3833B620}"/>
            </a:ext>
          </a:extLst>
        </xdr:cNvPr>
        <xdr:cNvSpPr/>
      </xdr:nvSpPr>
      <xdr:spPr>
        <a:xfrm rot="5400000" flipV="1">
          <a:off x="3858850" y="497138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154</xdr:row>
      <xdr:rowOff>246530</xdr:rowOff>
    </xdr:from>
    <xdr:to>
      <xdr:col>3</xdr:col>
      <xdr:colOff>288552</xdr:colOff>
      <xdr:row>154</xdr:row>
      <xdr:rowOff>336530</xdr:rowOff>
    </xdr:to>
    <xdr:sp macro="" textlink="">
      <xdr:nvSpPr>
        <xdr:cNvPr id="392" name="Arrow: Down 391">
          <a:extLst>
            <a:ext uri="{FF2B5EF4-FFF2-40B4-BE49-F238E27FC236}">
              <a16:creationId xmlns:a16="http://schemas.microsoft.com/office/drawing/2014/main" id="{66707439-DF17-4CEC-AF8A-CBBF8604FF6C}"/>
            </a:ext>
          </a:extLst>
        </xdr:cNvPr>
        <xdr:cNvSpPr/>
      </xdr:nvSpPr>
      <xdr:spPr>
        <a:xfrm rot="5400000" flipV="1">
          <a:off x="3858850" y="5374798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155</xdr:row>
      <xdr:rowOff>246530</xdr:rowOff>
    </xdr:from>
    <xdr:to>
      <xdr:col>3</xdr:col>
      <xdr:colOff>288552</xdr:colOff>
      <xdr:row>155</xdr:row>
      <xdr:rowOff>336530</xdr:rowOff>
    </xdr:to>
    <xdr:sp macro="" textlink="">
      <xdr:nvSpPr>
        <xdr:cNvPr id="393" name="Arrow: Down 392">
          <a:extLst>
            <a:ext uri="{FF2B5EF4-FFF2-40B4-BE49-F238E27FC236}">
              <a16:creationId xmlns:a16="http://schemas.microsoft.com/office/drawing/2014/main" id="{BFDA0B87-55FF-47E7-ACC0-A89D6F7F04A9}"/>
            </a:ext>
          </a:extLst>
        </xdr:cNvPr>
        <xdr:cNvSpPr/>
      </xdr:nvSpPr>
      <xdr:spPr>
        <a:xfrm rot="5400000" flipV="1">
          <a:off x="3858850" y="577821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5</xdr:col>
      <xdr:colOff>2298240</xdr:colOff>
      <xdr:row>155</xdr:row>
      <xdr:rowOff>101339</xdr:rowOff>
    </xdr:from>
    <xdr:ext cx="374497" cy="422463"/>
    <xdr:pic>
      <xdr:nvPicPr>
        <xdr:cNvPr id="395" name="Picture 394">
          <a:extLst>
            <a:ext uri="{FF2B5EF4-FFF2-40B4-BE49-F238E27FC236}">
              <a16:creationId xmlns:a16="http://schemas.microsoft.com/office/drawing/2014/main" id="{49CE02E2-5BA2-470E-A29C-550B28014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564" y="6869692"/>
          <a:ext cx="374497" cy="422463"/>
        </a:xfrm>
        <a:prstGeom prst="rect">
          <a:avLst/>
        </a:prstGeom>
      </xdr:spPr>
    </xdr:pic>
    <xdr:clientData/>
  </xdr:oneCellAnchor>
  <xdr:oneCellAnchor>
    <xdr:from>
      <xdr:col>5</xdr:col>
      <xdr:colOff>2213959</xdr:colOff>
      <xdr:row>157</xdr:row>
      <xdr:rowOff>136747</xdr:rowOff>
    </xdr:from>
    <xdr:ext cx="426555" cy="310677"/>
    <xdr:pic>
      <xdr:nvPicPr>
        <xdr:cNvPr id="396" name="Picture 395" descr="Medical emergency! There's a Father Jack on ward three · The Daily Edge">
          <a:extLst>
            <a:ext uri="{FF2B5EF4-FFF2-40B4-BE49-F238E27FC236}">
              <a16:creationId xmlns:a16="http://schemas.microsoft.com/office/drawing/2014/main" id="{22F2DF74-999B-486F-929A-A0E0EC897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0283" y="7308512"/>
          <a:ext cx="426555" cy="310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153867</xdr:colOff>
      <xdr:row>162</xdr:row>
      <xdr:rowOff>286759</xdr:rowOff>
    </xdr:from>
    <xdr:to>
      <xdr:col>3</xdr:col>
      <xdr:colOff>296742</xdr:colOff>
      <xdr:row>162</xdr:row>
      <xdr:rowOff>376759</xdr:rowOff>
    </xdr:to>
    <xdr:sp macro="" textlink="">
      <xdr:nvSpPr>
        <xdr:cNvPr id="397" name="Arrow: Down 396">
          <a:extLst>
            <a:ext uri="{FF2B5EF4-FFF2-40B4-BE49-F238E27FC236}">
              <a16:creationId xmlns:a16="http://schemas.microsoft.com/office/drawing/2014/main" id="{124401B2-51CB-4DD4-A8EB-BA3E31C9E4C9}"/>
            </a:ext>
          </a:extLst>
        </xdr:cNvPr>
        <xdr:cNvSpPr/>
      </xdr:nvSpPr>
      <xdr:spPr>
        <a:xfrm rot="5400000" flipV="1">
          <a:off x="3867040" y="864232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175</xdr:row>
      <xdr:rowOff>0</xdr:rowOff>
    </xdr:from>
    <xdr:ext cx="304800" cy="307127"/>
    <xdr:sp macro="" textlink="">
      <xdr:nvSpPr>
        <xdr:cNvPr id="400" name="AutoShape 1" descr="Kaa | Disney Wiki | Fandom">
          <a:extLst>
            <a:ext uri="{FF2B5EF4-FFF2-40B4-BE49-F238E27FC236}">
              <a16:creationId xmlns:a16="http://schemas.microsoft.com/office/drawing/2014/main" id="{D84C5E30-4561-4216-A7CC-80961F2C908E}"/>
            </a:ext>
          </a:extLst>
        </xdr:cNvPr>
        <xdr:cNvSpPr>
          <a:spLocks noChangeAspect="1" noChangeArrowheads="1"/>
        </xdr:cNvSpPr>
      </xdr:nvSpPr>
      <xdr:spPr bwMode="auto">
        <a:xfrm>
          <a:off x="12337676" y="1860176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179</xdr:row>
      <xdr:rowOff>0</xdr:rowOff>
    </xdr:from>
    <xdr:ext cx="304800" cy="307128"/>
    <xdr:sp macro="" textlink="">
      <xdr:nvSpPr>
        <xdr:cNvPr id="401" name="AutoShape 3" descr="Kaa | Disney Wiki | Fandom">
          <a:extLst>
            <a:ext uri="{FF2B5EF4-FFF2-40B4-BE49-F238E27FC236}">
              <a16:creationId xmlns:a16="http://schemas.microsoft.com/office/drawing/2014/main" id="{BBFA3F12-06D0-4370-B4E9-E1C52987FAE6}"/>
            </a:ext>
          </a:extLst>
        </xdr:cNvPr>
        <xdr:cNvSpPr>
          <a:spLocks noChangeAspect="1" noChangeArrowheads="1"/>
        </xdr:cNvSpPr>
      </xdr:nvSpPr>
      <xdr:spPr bwMode="auto">
        <a:xfrm>
          <a:off x="15934765" y="3473824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2204540</xdr:colOff>
      <xdr:row>177</xdr:row>
      <xdr:rowOff>39676</xdr:rowOff>
    </xdr:from>
    <xdr:ext cx="500026" cy="397353"/>
    <xdr:pic>
      <xdr:nvPicPr>
        <xdr:cNvPr id="402" name="Picture 401" descr="Logopond - Logo, Brand &amp; Identity Inspiration (Sledgehammer Games)">
          <a:extLst>
            <a:ext uri="{FF2B5EF4-FFF2-40B4-BE49-F238E27FC236}">
              <a16:creationId xmlns:a16="http://schemas.microsoft.com/office/drawing/2014/main" id="{AEA29BF9-F9F3-4E7C-A4E7-086B71696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0864" y="10158588"/>
          <a:ext cx="500026" cy="397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177</xdr:row>
      <xdr:rowOff>0</xdr:rowOff>
    </xdr:from>
    <xdr:ext cx="304800" cy="307127"/>
    <xdr:sp macro="" textlink="">
      <xdr:nvSpPr>
        <xdr:cNvPr id="403" name="AutoShape 1" descr="Kaa | Disney Wiki | Fandom">
          <a:extLst>
            <a:ext uri="{FF2B5EF4-FFF2-40B4-BE49-F238E27FC236}">
              <a16:creationId xmlns:a16="http://schemas.microsoft.com/office/drawing/2014/main" id="{784F31EC-BA7E-45DA-99CD-4C1C11C51EFD}"/>
            </a:ext>
          </a:extLst>
        </xdr:cNvPr>
        <xdr:cNvSpPr>
          <a:spLocks noChangeAspect="1" noChangeArrowheads="1"/>
        </xdr:cNvSpPr>
      </xdr:nvSpPr>
      <xdr:spPr bwMode="auto">
        <a:xfrm>
          <a:off x="21212735" y="2667000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181</xdr:row>
      <xdr:rowOff>0</xdr:rowOff>
    </xdr:from>
    <xdr:ext cx="304800" cy="307128"/>
    <xdr:sp macro="" textlink="">
      <xdr:nvSpPr>
        <xdr:cNvPr id="404" name="AutoShape 3" descr="Kaa | Disney Wiki | Fandom">
          <a:extLst>
            <a:ext uri="{FF2B5EF4-FFF2-40B4-BE49-F238E27FC236}">
              <a16:creationId xmlns:a16="http://schemas.microsoft.com/office/drawing/2014/main" id="{888C2BFE-1942-471D-A871-A0040DF895F8}"/>
            </a:ext>
          </a:extLst>
        </xdr:cNvPr>
        <xdr:cNvSpPr>
          <a:spLocks noChangeAspect="1" noChangeArrowheads="1"/>
        </xdr:cNvSpPr>
      </xdr:nvSpPr>
      <xdr:spPr bwMode="auto">
        <a:xfrm>
          <a:off x="24753794" y="4280647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2221806</xdr:colOff>
      <xdr:row>176</xdr:row>
      <xdr:rowOff>128893</xdr:rowOff>
    </xdr:from>
    <xdr:ext cx="544828" cy="327932"/>
    <xdr:pic>
      <xdr:nvPicPr>
        <xdr:cNvPr id="405" name="Picture 404">
          <a:extLst>
            <a:ext uri="{FF2B5EF4-FFF2-40B4-BE49-F238E27FC236}">
              <a16:creationId xmlns:a16="http://schemas.microsoft.com/office/drawing/2014/main" id="{E43CA63F-0812-4EAA-B07D-052634AEA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30" y="9844393"/>
          <a:ext cx="544828" cy="32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184</xdr:row>
      <xdr:rowOff>0</xdr:rowOff>
    </xdr:from>
    <xdr:ext cx="304800" cy="307127"/>
    <xdr:sp macro="" textlink="">
      <xdr:nvSpPr>
        <xdr:cNvPr id="406" name="AutoShape 1" descr="Kaa | Disney Wiki | Fandom">
          <a:extLst>
            <a:ext uri="{FF2B5EF4-FFF2-40B4-BE49-F238E27FC236}">
              <a16:creationId xmlns:a16="http://schemas.microsoft.com/office/drawing/2014/main" id="{81F35271-08C1-412D-95B7-D62FEEDD3F3F}"/>
            </a:ext>
          </a:extLst>
        </xdr:cNvPr>
        <xdr:cNvSpPr>
          <a:spLocks noChangeAspect="1" noChangeArrowheads="1"/>
        </xdr:cNvSpPr>
      </xdr:nvSpPr>
      <xdr:spPr bwMode="auto">
        <a:xfrm>
          <a:off x="12337676" y="5490882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185</xdr:row>
      <xdr:rowOff>0</xdr:rowOff>
    </xdr:from>
    <xdr:ext cx="304800" cy="307128"/>
    <xdr:sp macro="" textlink="">
      <xdr:nvSpPr>
        <xdr:cNvPr id="407" name="AutoShape 3" descr="Kaa | Disney Wiki | Fandom">
          <a:extLst>
            <a:ext uri="{FF2B5EF4-FFF2-40B4-BE49-F238E27FC236}">
              <a16:creationId xmlns:a16="http://schemas.microsoft.com/office/drawing/2014/main" id="{ACC5EDDB-C93A-4EE8-824E-5745334741C8}"/>
            </a:ext>
          </a:extLst>
        </xdr:cNvPr>
        <xdr:cNvSpPr>
          <a:spLocks noChangeAspect="1" noChangeArrowheads="1"/>
        </xdr:cNvSpPr>
      </xdr:nvSpPr>
      <xdr:spPr bwMode="auto">
        <a:xfrm>
          <a:off x="15934765" y="5894294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22411</xdr:colOff>
      <xdr:row>174</xdr:row>
      <xdr:rowOff>313764</xdr:rowOff>
    </xdr:from>
    <xdr:ext cx="2553743" cy="2984768"/>
    <xdr:pic>
      <xdr:nvPicPr>
        <xdr:cNvPr id="408" name="Picture 407">
          <a:extLst>
            <a:ext uri="{FF2B5EF4-FFF2-40B4-BE49-F238E27FC236}">
              <a16:creationId xmlns:a16="http://schemas.microsoft.com/office/drawing/2014/main" id="{2394D870-2810-4F80-8E5D-9C081888B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1770529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2300264</xdr:colOff>
      <xdr:row>175</xdr:row>
      <xdr:rowOff>163988</xdr:rowOff>
    </xdr:from>
    <xdr:ext cx="351100" cy="326886"/>
    <xdr:pic>
      <xdr:nvPicPr>
        <xdr:cNvPr id="409" name="Picture 408">
          <a:extLst>
            <a:ext uri="{FF2B5EF4-FFF2-40B4-BE49-F238E27FC236}">
              <a16:creationId xmlns:a16="http://schemas.microsoft.com/office/drawing/2014/main" id="{E13CDF19-45FF-4752-A7D8-42193B7D1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6588" y="2024164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2253623</xdr:colOff>
      <xdr:row>173</xdr:row>
      <xdr:rowOff>64121</xdr:rowOff>
    </xdr:from>
    <xdr:ext cx="429837" cy="396303"/>
    <xdr:pic>
      <xdr:nvPicPr>
        <xdr:cNvPr id="410" name="Picture 409">
          <a:extLst>
            <a:ext uri="{FF2B5EF4-FFF2-40B4-BE49-F238E27FC236}">
              <a16:creationId xmlns:a16="http://schemas.microsoft.com/office/drawing/2014/main" id="{56D9EC3D-0610-4192-8F03-A638A535B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9947" y="8569386"/>
          <a:ext cx="429837" cy="396303"/>
        </a:xfrm>
        <a:prstGeom prst="rect">
          <a:avLst/>
        </a:prstGeom>
      </xdr:spPr>
    </xdr:pic>
    <xdr:clientData/>
  </xdr:oneCellAnchor>
  <xdr:oneCellAnchor>
    <xdr:from>
      <xdr:col>5</xdr:col>
      <xdr:colOff>2210286</xdr:colOff>
      <xdr:row>185</xdr:row>
      <xdr:rowOff>109207</xdr:rowOff>
    </xdr:from>
    <xdr:ext cx="496836" cy="337458"/>
    <xdr:pic>
      <xdr:nvPicPr>
        <xdr:cNvPr id="411" name="Picture 410">
          <a:extLst>
            <a:ext uri="{FF2B5EF4-FFF2-40B4-BE49-F238E27FC236}">
              <a16:creationId xmlns:a16="http://schemas.microsoft.com/office/drawing/2014/main" id="{ED7FA51D-0D12-4244-BC0D-7F1129D15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6610" y="6003501"/>
          <a:ext cx="496836" cy="33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2221029</xdr:colOff>
      <xdr:row>186</xdr:row>
      <xdr:rowOff>42058</xdr:rowOff>
    </xdr:from>
    <xdr:ext cx="473366" cy="474889"/>
    <xdr:pic>
      <xdr:nvPicPr>
        <xdr:cNvPr id="412" name="Picture 411">
          <a:extLst>
            <a:ext uri="{FF2B5EF4-FFF2-40B4-BE49-F238E27FC236}">
              <a16:creationId xmlns:a16="http://schemas.microsoft.com/office/drawing/2014/main" id="{514611D2-A020-43FD-9808-7527ADC85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7353" y="6339764"/>
          <a:ext cx="473366" cy="474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187</xdr:row>
      <xdr:rowOff>0</xdr:rowOff>
    </xdr:from>
    <xdr:ext cx="304800" cy="307127"/>
    <xdr:sp macro="" textlink="">
      <xdr:nvSpPr>
        <xdr:cNvPr id="413" name="AutoShape 1" descr="Kaa | Disney Wiki | Fandom">
          <a:extLst>
            <a:ext uri="{FF2B5EF4-FFF2-40B4-BE49-F238E27FC236}">
              <a16:creationId xmlns:a16="http://schemas.microsoft.com/office/drawing/2014/main" id="{5081C06B-6E79-4545-AA1C-417653907EC0}"/>
            </a:ext>
          </a:extLst>
        </xdr:cNvPr>
        <xdr:cNvSpPr>
          <a:spLocks noChangeAspect="1" noChangeArrowheads="1"/>
        </xdr:cNvSpPr>
      </xdr:nvSpPr>
      <xdr:spPr bwMode="auto">
        <a:xfrm>
          <a:off x="21212735" y="6701118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174</xdr:row>
      <xdr:rowOff>0</xdr:rowOff>
    </xdr:from>
    <xdr:ext cx="304800" cy="307128"/>
    <xdr:sp macro="" textlink="">
      <xdr:nvSpPr>
        <xdr:cNvPr id="414" name="AutoShape 3" descr="Kaa | Disney Wiki | Fandom">
          <a:extLst>
            <a:ext uri="{FF2B5EF4-FFF2-40B4-BE49-F238E27FC236}">
              <a16:creationId xmlns:a16="http://schemas.microsoft.com/office/drawing/2014/main" id="{CDDDD47E-EFBB-4906-A7D8-1960DC59074C}"/>
            </a:ext>
          </a:extLst>
        </xdr:cNvPr>
        <xdr:cNvSpPr>
          <a:spLocks noChangeAspect="1" noChangeArrowheads="1"/>
        </xdr:cNvSpPr>
      </xdr:nvSpPr>
      <xdr:spPr bwMode="auto">
        <a:xfrm>
          <a:off x="24753794" y="1456765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11206</xdr:colOff>
      <xdr:row>174</xdr:row>
      <xdr:rowOff>368993</xdr:rowOff>
    </xdr:from>
    <xdr:ext cx="2553743" cy="2984768"/>
    <xdr:pic>
      <xdr:nvPicPr>
        <xdr:cNvPr id="416" name="Picture 415">
          <a:extLst>
            <a:ext uri="{FF2B5EF4-FFF2-40B4-BE49-F238E27FC236}">
              <a16:creationId xmlns:a16="http://schemas.microsoft.com/office/drawing/2014/main" id="{8A49940D-2C31-4C4C-B496-1602A82FB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9882" y="1825758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174</xdr:row>
      <xdr:rowOff>342900</xdr:rowOff>
    </xdr:from>
    <xdr:ext cx="2553743" cy="2984768"/>
    <xdr:pic>
      <xdr:nvPicPr>
        <xdr:cNvPr id="417" name="Picture 416">
          <a:extLst>
            <a:ext uri="{FF2B5EF4-FFF2-40B4-BE49-F238E27FC236}">
              <a16:creationId xmlns:a16="http://schemas.microsoft.com/office/drawing/2014/main" id="{74363DEF-053B-4374-B741-B4705E6A4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12870" y="1799665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180305</xdr:colOff>
      <xdr:row>181</xdr:row>
      <xdr:rowOff>245090</xdr:rowOff>
    </xdr:from>
    <xdr:to>
      <xdr:col>3</xdr:col>
      <xdr:colOff>270305</xdr:colOff>
      <xdr:row>181</xdr:row>
      <xdr:rowOff>392254</xdr:rowOff>
    </xdr:to>
    <xdr:sp macro="" textlink="">
      <xdr:nvSpPr>
        <xdr:cNvPr id="418" name="Arrow: Down 417">
          <a:extLst>
            <a:ext uri="{FF2B5EF4-FFF2-40B4-BE49-F238E27FC236}">
              <a16:creationId xmlns:a16="http://schemas.microsoft.com/office/drawing/2014/main" id="{401F4072-4F66-46AE-8AB0-504E9D4DC55D}"/>
            </a:ext>
          </a:extLst>
        </xdr:cNvPr>
        <xdr:cNvSpPr/>
      </xdr:nvSpPr>
      <xdr:spPr>
        <a:xfrm flipV="1">
          <a:off x="3867040" y="4525737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180</xdr:row>
      <xdr:rowOff>286759</xdr:rowOff>
    </xdr:from>
    <xdr:to>
      <xdr:col>3</xdr:col>
      <xdr:colOff>296742</xdr:colOff>
      <xdr:row>180</xdr:row>
      <xdr:rowOff>376759</xdr:rowOff>
    </xdr:to>
    <xdr:sp macro="" textlink="">
      <xdr:nvSpPr>
        <xdr:cNvPr id="419" name="Arrow: Down 418">
          <a:extLst>
            <a:ext uri="{FF2B5EF4-FFF2-40B4-BE49-F238E27FC236}">
              <a16:creationId xmlns:a16="http://schemas.microsoft.com/office/drawing/2014/main" id="{A0FF3806-07E5-4365-A2AA-7EE5DF2A1BFA}"/>
            </a:ext>
          </a:extLst>
        </xdr:cNvPr>
        <xdr:cNvSpPr/>
      </xdr:nvSpPr>
      <xdr:spPr>
        <a:xfrm rot="5400000" flipV="1">
          <a:off x="3867040" y="413755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177</xdr:row>
      <xdr:rowOff>282927</xdr:rowOff>
    </xdr:from>
    <xdr:to>
      <xdr:col>3</xdr:col>
      <xdr:colOff>296742</xdr:colOff>
      <xdr:row>177</xdr:row>
      <xdr:rowOff>372927</xdr:rowOff>
    </xdr:to>
    <xdr:sp macro="" textlink="">
      <xdr:nvSpPr>
        <xdr:cNvPr id="420" name="Arrow: Down 419">
          <a:extLst>
            <a:ext uri="{FF2B5EF4-FFF2-40B4-BE49-F238E27FC236}">
              <a16:creationId xmlns:a16="http://schemas.microsoft.com/office/drawing/2014/main" id="{45CE381C-7677-4B29-9AD2-F2D8EFF89863}"/>
            </a:ext>
          </a:extLst>
        </xdr:cNvPr>
        <xdr:cNvSpPr/>
      </xdr:nvSpPr>
      <xdr:spPr>
        <a:xfrm rot="5400000" flipV="1">
          <a:off x="3867040" y="292348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178</xdr:row>
      <xdr:rowOff>282927</xdr:rowOff>
    </xdr:from>
    <xdr:to>
      <xdr:col>3</xdr:col>
      <xdr:colOff>296742</xdr:colOff>
      <xdr:row>178</xdr:row>
      <xdr:rowOff>372927</xdr:rowOff>
    </xdr:to>
    <xdr:sp macro="" textlink="">
      <xdr:nvSpPr>
        <xdr:cNvPr id="421" name="Arrow: Down 420">
          <a:extLst>
            <a:ext uri="{FF2B5EF4-FFF2-40B4-BE49-F238E27FC236}">
              <a16:creationId xmlns:a16="http://schemas.microsoft.com/office/drawing/2014/main" id="{CB925A3C-22AA-43FB-8DAD-5AB74228A16D}"/>
            </a:ext>
          </a:extLst>
        </xdr:cNvPr>
        <xdr:cNvSpPr/>
      </xdr:nvSpPr>
      <xdr:spPr>
        <a:xfrm rot="5400000" flipV="1">
          <a:off x="3867040" y="332690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179</xdr:row>
      <xdr:rowOff>282927</xdr:rowOff>
    </xdr:from>
    <xdr:to>
      <xdr:col>3</xdr:col>
      <xdr:colOff>296742</xdr:colOff>
      <xdr:row>179</xdr:row>
      <xdr:rowOff>372927</xdr:rowOff>
    </xdr:to>
    <xdr:sp macro="" textlink="">
      <xdr:nvSpPr>
        <xdr:cNvPr id="422" name="Arrow: Down 421">
          <a:extLst>
            <a:ext uri="{FF2B5EF4-FFF2-40B4-BE49-F238E27FC236}">
              <a16:creationId xmlns:a16="http://schemas.microsoft.com/office/drawing/2014/main" id="{04A04DED-E594-4A01-BC67-ED319B445DD4}"/>
            </a:ext>
          </a:extLst>
        </xdr:cNvPr>
        <xdr:cNvSpPr/>
      </xdr:nvSpPr>
      <xdr:spPr>
        <a:xfrm rot="5400000" flipV="1">
          <a:off x="3867040" y="373031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184</xdr:row>
      <xdr:rowOff>286759</xdr:rowOff>
    </xdr:from>
    <xdr:to>
      <xdr:col>3</xdr:col>
      <xdr:colOff>296742</xdr:colOff>
      <xdr:row>184</xdr:row>
      <xdr:rowOff>376759</xdr:rowOff>
    </xdr:to>
    <xdr:sp macro="" textlink="">
      <xdr:nvSpPr>
        <xdr:cNvPr id="423" name="Arrow: Down 422">
          <a:extLst>
            <a:ext uri="{FF2B5EF4-FFF2-40B4-BE49-F238E27FC236}">
              <a16:creationId xmlns:a16="http://schemas.microsoft.com/office/drawing/2014/main" id="{5A22E994-95E3-4BE6-97FB-11964DE8FD76}"/>
            </a:ext>
          </a:extLst>
        </xdr:cNvPr>
        <xdr:cNvSpPr/>
      </xdr:nvSpPr>
      <xdr:spPr>
        <a:xfrm rot="5400000" flipV="1">
          <a:off x="3867040" y="575120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185</xdr:row>
      <xdr:rowOff>286759</xdr:rowOff>
    </xdr:from>
    <xdr:to>
      <xdr:col>3</xdr:col>
      <xdr:colOff>296742</xdr:colOff>
      <xdr:row>185</xdr:row>
      <xdr:rowOff>376759</xdr:rowOff>
    </xdr:to>
    <xdr:sp macro="" textlink="">
      <xdr:nvSpPr>
        <xdr:cNvPr id="424" name="Arrow: Down 423">
          <a:extLst>
            <a:ext uri="{FF2B5EF4-FFF2-40B4-BE49-F238E27FC236}">
              <a16:creationId xmlns:a16="http://schemas.microsoft.com/office/drawing/2014/main" id="{606EE5C0-2481-4379-AB6C-A9CEF9E0F994}"/>
            </a:ext>
          </a:extLst>
        </xdr:cNvPr>
        <xdr:cNvSpPr/>
      </xdr:nvSpPr>
      <xdr:spPr>
        <a:xfrm rot="5400000" flipV="1">
          <a:off x="3867040" y="615461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187</xdr:row>
      <xdr:rowOff>286759</xdr:rowOff>
    </xdr:from>
    <xdr:to>
      <xdr:col>3</xdr:col>
      <xdr:colOff>296742</xdr:colOff>
      <xdr:row>187</xdr:row>
      <xdr:rowOff>376759</xdr:rowOff>
    </xdr:to>
    <xdr:sp macro="" textlink="">
      <xdr:nvSpPr>
        <xdr:cNvPr id="425" name="Arrow: Down 424">
          <a:extLst>
            <a:ext uri="{FF2B5EF4-FFF2-40B4-BE49-F238E27FC236}">
              <a16:creationId xmlns:a16="http://schemas.microsoft.com/office/drawing/2014/main" id="{57D932AC-2EB8-4151-A4BB-D99FB565FF63}"/>
            </a:ext>
          </a:extLst>
        </xdr:cNvPr>
        <xdr:cNvSpPr/>
      </xdr:nvSpPr>
      <xdr:spPr>
        <a:xfrm rot="5400000" flipV="1">
          <a:off x="3867040" y="696143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168088</xdr:colOff>
      <xdr:row>173</xdr:row>
      <xdr:rowOff>224118</xdr:rowOff>
    </xdr:from>
    <xdr:to>
      <xdr:col>3</xdr:col>
      <xdr:colOff>291913</xdr:colOff>
      <xdr:row>173</xdr:row>
      <xdr:rowOff>357468</xdr:rowOff>
    </xdr:to>
    <xdr:sp macro="" textlink="">
      <xdr:nvSpPr>
        <xdr:cNvPr id="426" name="Star: 6 Points 425">
          <a:extLst>
            <a:ext uri="{FF2B5EF4-FFF2-40B4-BE49-F238E27FC236}">
              <a16:creationId xmlns:a16="http://schemas.microsoft.com/office/drawing/2014/main" id="{6FEFB283-F3A2-443C-B9F9-1C7DCB538DC8}"/>
            </a:ext>
          </a:extLst>
        </xdr:cNvPr>
        <xdr:cNvSpPr/>
      </xdr:nvSpPr>
      <xdr:spPr>
        <a:xfrm>
          <a:off x="3854823" y="1277471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174</xdr:row>
      <xdr:rowOff>246530</xdr:rowOff>
    </xdr:from>
    <xdr:to>
      <xdr:col>3</xdr:col>
      <xdr:colOff>288552</xdr:colOff>
      <xdr:row>174</xdr:row>
      <xdr:rowOff>336530</xdr:rowOff>
    </xdr:to>
    <xdr:sp macro="" textlink="">
      <xdr:nvSpPr>
        <xdr:cNvPr id="427" name="Arrow: Down 426">
          <a:extLst>
            <a:ext uri="{FF2B5EF4-FFF2-40B4-BE49-F238E27FC236}">
              <a16:creationId xmlns:a16="http://schemas.microsoft.com/office/drawing/2014/main" id="{5AFFADC7-3B63-40E3-BF82-6D988EFE5C64}"/>
            </a:ext>
          </a:extLst>
        </xdr:cNvPr>
        <xdr:cNvSpPr/>
      </xdr:nvSpPr>
      <xdr:spPr>
        <a:xfrm rot="5400000" flipV="1">
          <a:off x="3858850" y="167685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175</xdr:row>
      <xdr:rowOff>246530</xdr:rowOff>
    </xdr:from>
    <xdr:to>
      <xdr:col>3</xdr:col>
      <xdr:colOff>288552</xdr:colOff>
      <xdr:row>175</xdr:row>
      <xdr:rowOff>336530</xdr:rowOff>
    </xdr:to>
    <xdr:sp macro="" textlink="">
      <xdr:nvSpPr>
        <xdr:cNvPr id="428" name="Arrow: Down 427">
          <a:extLst>
            <a:ext uri="{FF2B5EF4-FFF2-40B4-BE49-F238E27FC236}">
              <a16:creationId xmlns:a16="http://schemas.microsoft.com/office/drawing/2014/main" id="{89BBB693-BF48-473A-98BD-9FF2B4832A0C}"/>
            </a:ext>
          </a:extLst>
        </xdr:cNvPr>
        <xdr:cNvSpPr/>
      </xdr:nvSpPr>
      <xdr:spPr>
        <a:xfrm rot="5400000" flipV="1">
          <a:off x="3858850" y="2080268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176</xdr:row>
      <xdr:rowOff>246530</xdr:rowOff>
    </xdr:from>
    <xdr:to>
      <xdr:col>3</xdr:col>
      <xdr:colOff>288552</xdr:colOff>
      <xdr:row>176</xdr:row>
      <xdr:rowOff>336530</xdr:rowOff>
    </xdr:to>
    <xdr:sp macro="" textlink="">
      <xdr:nvSpPr>
        <xdr:cNvPr id="429" name="Arrow: Down 428">
          <a:extLst>
            <a:ext uri="{FF2B5EF4-FFF2-40B4-BE49-F238E27FC236}">
              <a16:creationId xmlns:a16="http://schemas.microsoft.com/office/drawing/2014/main" id="{D303E447-7FA6-447A-BC6D-6736FD1ABE2C}"/>
            </a:ext>
          </a:extLst>
        </xdr:cNvPr>
        <xdr:cNvSpPr/>
      </xdr:nvSpPr>
      <xdr:spPr>
        <a:xfrm rot="5400000" flipV="1">
          <a:off x="3858850" y="248368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190500</xdr:colOff>
      <xdr:row>182</xdr:row>
      <xdr:rowOff>235323</xdr:rowOff>
    </xdr:from>
    <xdr:to>
      <xdr:col>3</xdr:col>
      <xdr:colOff>280500</xdr:colOff>
      <xdr:row>182</xdr:row>
      <xdr:rowOff>378198</xdr:rowOff>
    </xdr:to>
    <xdr:sp macro="" textlink="">
      <xdr:nvSpPr>
        <xdr:cNvPr id="430" name="Arrow: Down 429">
          <a:extLst>
            <a:ext uri="{FF2B5EF4-FFF2-40B4-BE49-F238E27FC236}">
              <a16:creationId xmlns:a16="http://schemas.microsoft.com/office/drawing/2014/main" id="{9BBE931F-51F6-4888-A0EB-1248DE02C0FA}"/>
            </a:ext>
          </a:extLst>
        </xdr:cNvPr>
        <xdr:cNvSpPr/>
      </xdr:nvSpPr>
      <xdr:spPr>
        <a:xfrm rot="10800000" flipV="1">
          <a:off x="3877235" y="4919382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5</xdr:col>
      <xdr:colOff>2309446</xdr:colOff>
      <xdr:row>174</xdr:row>
      <xdr:rowOff>101340</xdr:rowOff>
    </xdr:from>
    <xdr:ext cx="374497" cy="422463"/>
    <xdr:pic>
      <xdr:nvPicPr>
        <xdr:cNvPr id="431" name="Picture 430">
          <a:extLst>
            <a:ext uri="{FF2B5EF4-FFF2-40B4-BE49-F238E27FC236}">
              <a16:creationId xmlns:a16="http://schemas.microsoft.com/office/drawing/2014/main" id="{9A42B686-7455-4C0D-AE84-C2D72AC0F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5770" y="9010016"/>
          <a:ext cx="374497" cy="422463"/>
        </a:xfrm>
        <a:prstGeom prst="rect">
          <a:avLst/>
        </a:prstGeom>
      </xdr:spPr>
    </xdr:pic>
    <xdr:clientData/>
  </xdr:oneCellAnchor>
  <xdr:oneCellAnchor>
    <xdr:from>
      <xdr:col>5</xdr:col>
      <xdr:colOff>2269989</xdr:colOff>
      <xdr:row>182</xdr:row>
      <xdr:rowOff>147953</xdr:rowOff>
    </xdr:from>
    <xdr:ext cx="426555" cy="310677"/>
    <xdr:pic>
      <xdr:nvPicPr>
        <xdr:cNvPr id="432" name="Picture 431" descr="Medical emergency! There's a Father Jack on ward three · The Daily Edge">
          <a:extLst>
            <a:ext uri="{FF2B5EF4-FFF2-40B4-BE49-F238E27FC236}">
              <a16:creationId xmlns:a16="http://schemas.microsoft.com/office/drawing/2014/main" id="{CBD6A402-4FD8-4852-9945-3658A6789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313" y="12283924"/>
          <a:ext cx="426555" cy="310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153867</xdr:colOff>
      <xdr:row>183</xdr:row>
      <xdr:rowOff>286759</xdr:rowOff>
    </xdr:from>
    <xdr:to>
      <xdr:col>3</xdr:col>
      <xdr:colOff>296742</xdr:colOff>
      <xdr:row>183</xdr:row>
      <xdr:rowOff>376759</xdr:rowOff>
    </xdr:to>
    <xdr:sp macro="" textlink="">
      <xdr:nvSpPr>
        <xdr:cNvPr id="433" name="Arrow: Down 432">
          <a:extLst>
            <a:ext uri="{FF2B5EF4-FFF2-40B4-BE49-F238E27FC236}">
              <a16:creationId xmlns:a16="http://schemas.microsoft.com/office/drawing/2014/main" id="{BAD77059-D6FC-4537-93AE-6EB83564A0E7}"/>
            </a:ext>
          </a:extLst>
        </xdr:cNvPr>
        <xdr:cNvSpPr/>
      </xdr:nvSpPr>
      <xdr:spPr>
        <a:xfrm rot="5400000" flipV="1">
          <a:off x="3867040" y="534779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156882</xdr:colOff>
      <xdr:row>156</xdr:row>
      <xdr:rowOff>246530</xdr:rowOff>
    </xdr:from>
    <xdr:to>
      <xdr:col>3</xdr:col>
      <xdr:colOff>246882</xdr:colOff>
      <xdr:row>156</xdr:row>
      <xdr:rowOff>393694</xdr:rowOff>
    </xdr:to>
    <xdr:sp macro="" textlink="">
      <xdr:nvSpPr>
        <xdr:cNvPr id="434" name="Arrow: Down 433">
          <a:extLst>
            <a:ext uri="{FF2B5EF4-FFF2-40B4-BE49-F238E27FC236}">
              <a16:creationId xmlns:a16="http://schemas.microsoft.com/office/drawing/2014/main" id="{E9DD08BA-F76F-4C87-86B0-F6AE314D3241}"/>
            </a:ext>
          </a:extLst>
        </xdr:cNvPr>
        <xdr:cNvSpPr/>
      </xdr:nvSpPr>
      <xdr:spPr>
        <a:xfrm rot="21381568" flipV="1">
          <a:off x="3843617" y="2913530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144666</xdr:colOff>
      <xdr:row>157</xdr:row>
      <xdr:rowOff>259174</xdr:rowOff>
    </xdr:from>
    <xdr:to>
      <xdr:col>3</xdr:col>
      <xdr:colOff>234666</xdr:colOff>
      <xdr:row>157</xdr:row>
      <xdr:rowOff>402049</xdr:rowOff>
    </xdr:to>
    <xdr:sp macro="" textlink="">
      <xdr:nvSpPr>
        <xdr:cNvPr id="435" name="Arrow: Down 434">
          <a:extLst>
            <a:ext uri="{FF2B5EF4-FFF2-40B4-BE49-F238E27FC236}">
              <a16:creationId xmlns:a16="http://schemas.microsoft.com/office/drawing/2014/main" id="{4CAC4BED-214B-4E8F-B3E5-A500F30708DE}"/>
            </a:ext>
          </a:extLst>
        </xdr:cNvPr>
        <xdr:cNvSpPr/>
      </xdr:nvSpPr>
      <xdr:spPr>
        <a:xfrm rot="10581568" flipV="1">
          <a:off x="3831401" y="3329586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134472</xdr:colOff>
      <xdr:row>160</xdr:row>
      <xdr:rowOff>280148</xdr:rowOff>
    </xdr:from>
    <xdr:to>
      <xdr:col>3</xdr:col>
      <xdr:colOff>277347</xdr:colOff>
      <xdr:row>160</xdr:row>
      <xdr:rowOff>370148</xdr:rowOff>
    </xdr:to>
    <xdr:sp macro="" textlink="">
      <xdr:nvSpPr>
        <xdr:cNvPr id="438" name="Arrow: Down 437">
          <a:extLst>
            <a:ext uri="{FF2B5EF4-FFF2-40B4-BE49-F238E27FC236}">
              <a16:creationId xmlns:a16="http://schemas.microsoft.com/office/drawing/2014/main" id="{F2708DC2-E6C0-4194-9158-0D7DBDCA19FE}"/>
            </a:ext>
          </a:extLst>
        </xdr:cNvPr>
        <xdr:cNvSpPr/>
      </xdr:nvSpPr>
      <xdr:spPr>
        <a:xfrm rot="5400000" flipV="1">
          <a:off x="3847645" y="453435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168090</xdr:colOff>
      <xdr:row>161</xdr:row>
      <xdr:rowOff>268943</xdr:rowOff>
    </xdr:from>
    <xdr:to>
      <xdr:col>3</xdr:col>
      <xdr:colOff>310965</xdr:colOff>
      <xdr:row>161</xdr:row>
      <xdr:rowOff>358943</xdr:rowOff>
    </xdr:to>
    <xdr:sp macro="" textlink="">
      <xdr:nvSpPr>
        <xdr:cNvPr id="439" name="Arrow: Down 438">
          <a:extLst>
            <a:ext uri="{FF2B5EF4-FFF2-40B4-BE49-F238E27FC236}">
              <a16:creationId xmlns:a16="http://schemas.microsoft.com/office/drawing/2014/main" id="{72C5470F-D254-46CE-9148-A602AA895E63}"/>
            </a:ext>
          </a:extLst>
        </xdr:cNvPr>
        <xdr:cNvSpPr/>
      </xdr:nvSpPr>
      <xdr:spPr>
        <a:xfrm rot="5400000" flipV="1">
          <a:off x="3881263" y="492656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149386</xdr:colOff>
      <xdr:row>165</xdr:row>
      <xdr:rowOff>271072</xdr:rowOff>
    </xdr:from>
    <xdr:to>
      <xdr:col>3</xdr:col>
      <xdr:colOff>292261</xdr:colOff>
      <xdr:row>165</xdr:row>
      <xdr:rowOff>361072</xdr:rowOff>
    </xdr:to>
    <xdr:sp macro="" textlink="">
      <xdr:nvSpPr>
        <xdr:cNvPr id="440" name="Arrow: Down 439">
          <a:extLst>
            <a:ext uri="{FF2B5EF4-FFF2-40B4-BE49-F238E27FC236}">
              <a16:creationId xmlns:a16="http://schemas.microsoft.com/office/drawing/2014/main" id="{E66A763A-0A37-48D8-8A5D-C432D4E49FC4}"/>
            </a:ext>
          </a:extLst>
        </xdr:cNvPr>
        <xdr:cNvSpPr/>
      </xdr:nvSpPr>
      <xdr:spPr>
        <a:xfrm rot="5400000" flipV="1">
          <a:off x="3862559" y="654234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186</xdr:row>
      <xdr:rowOff>280148</xdr:rowOff>
    </xdr:from>
    <xdr:to>
      <xdr:col>3</xdr:col>
      <xdr:colOff>288552</xdr:colOff>
      <xdr:row>186</xdr:row>
      <xdr:rowOff>370148</xdr:rowOff>
    </xdr:to>
    <xdr:sp macro="" textlink="">
      <xdr:nvSpPr>
        <xdr:cNvPr id="441" name="Arrow: Down 440">
          <a:extLst>
            <a:ext uri="{FF2B5EF4-FFF2-40B4-BE49-F238E27FC236}">
              <a16:creationId xmlns:a16="http://schemas.microsoft.com/office/drawing/2014/main" id="{6AF1593D-B84B-475A-BE77-009070E029AE}"/>
            </a:ext>
          </a:extLst>
        </xdr:cNvPr>
        <xdr:cNvSpPr/>
      </xdr:nvSpPr>
      <xdr:spPr>
        <a:xfrm rot="5400000" flipV="1">
          <a:off x="3858850" y="14003328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132</xdr:row>
      <xdr:rowOff>0</xdr:rowOff>
    </xdr:from>
    <xdr:ext cx="304800" cy="307127"/>
    <xdr:sp macro="" textlink="">
      <xdr:nvSpPr>
        <xdr:cNvPr id="477" name="AutoShape 1" descr="Kaa | Disney Wiki | Fandom">
          <a:extLst>
            <a:ext uri="{FF2B5EF4-FFF2-40B4-BE49-F238E27FC236}">
              <a16:creationId xmlns:a16="http://schemas.microsoft.com/office/drawing/2014/main" id="{44A0BAD7-CC19-46E8-B7F2-5C0001E3EEDE}"/>
            </a:ext>
          </a:extLst>
        </xdr:cNvPr>
        <xdr:cNvSpPr>
          <a:spLocks noChangeAspect="1" noChangeArrowheads="1"/>
        </xdr:cNvSpPr>
      </xdr:nvSpPr>
      <xdr:spPr bwMode="auto">
        <a:xfrm>
          <a:off x="12337676" y="5558118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140</xdr:row>
      <xdr:rowOff>0</xdr:rowOff>
    </xdr:from>
    <xdr:ext cx="304800" cy="307128"/>
    <xdr:sp macro="" textlink="">
      <xdr:nvSpPr>
        <xdr:cNvPr id="478" name="AutoShape 3" descr="Kaa | Disney Wiki | Fandom">
          <a:extLst>
            <a:ext uri="{FF2B5EF4-FFF2-40B4-BE49-F238E27FC236}">
              <a16:creationId xmlns:a16="http://schemas.microsoft.com/office/drawing/2014/main" id="{CE0252D8-3DBE-4E01-A835-367BAC12EC20}"/>
            </a:ext>
          </a:extLst>
        </xdr:cNvPr>
        <xdr:cNvSpPr>
          <a:spLocks noChangeAspect="1" noChangeArrowheads="1"/>
        </xdr:cNvSpPr>
      </xdr:nvSpPr>
      <xdr:spPr bwMode="auto">
        <a:xfrm>
          <a:off x="15934765" y="4751294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2182129</xdr:colOff>
      <xdr:row>136</xdr:row>
      <xdr:rowOff>118117</xdr:rowOff>
    </xdr:from>
    <xdr:ext cx="500026" cy="397353"/>
    <xdr:pic>
      <xdr:nvPicPr>
        <xdr:cNvPr id="479" name="Picture 478" descr="Logopond - Logo, Brand &amp; Identity Inspiration (Sledgehammer Games)">
          <a:extLst>
            <a:ext uri="{FF2B5EF4-FFF2-40B4-BE49-F238E27FC236}">
              <a16:creationId xmlns:a16="http://schemas.microsoft.com/office/drawing/2014/main" id="{1F0D4C6F-E5C4-4F68-BAF7-B831F3267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8453" y="7289882"/>
          <a:ext cx="500026" cy="397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133</xdr:row>
      <xdr:rowOff>0</xdr:rowOff>
    </xdr:from>
    <xdr:ext cx="304800" cy="307127"/>
    <xdr:sp macro="" textlink="">
      <xdr:nvSpPr>
        <xdr:cNvPr id="480" name="AutoShape 1" descr="Kaa | Disney Wiki | Fandom">
          <a:extLst>
            <a:ext uri="{FF2B5EF4-FFF2-40B4-BE49-F238E27FC236}">
              <a16:creationId xmlns:a16="http://schemas.microsoft.com/office/drawing/2014/main" id="{9C7761F4-606B-4D26-AE54-B0CE0E04A162}"/>
            </a:ext>
          </a:extLst>
        </xdr:cNvPr>
        <xdr:cNvSpPr>
          <a:spLocks noChangeAspect="1" noChangeArrowheads="1"/>
        </xdr:cNvSpPr>
      </xdr:nvSpPr>
      <xdr:spPr bwMode="auto">
        <a:xfrm>
          <a:off x="21212735" y="6364941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138</xdr:row>
      <xdr:rowOff>0</xdr:rowOff>
    </xdr:from>
    <xdr:ext cx="304800" cy="307128"/>
    <xdr:sp macro="" textlink="">
      <xdr:nvSpPr>
        <xdr:cNvPr id="481" name="AutoShape 3" descr="Kaa | Disney Wiki | Fandom">
          <a:extLst>
            <a:ext uri="{FF2B5EF4-FFF2-40B4-BE49-F238E27FC236}">
              <a16:creationId xmlns:a16="http://schemas.microsoft.com/office/drawing/2014/main" id="{ABCB5C60-F78A-46D2-9CC1-AA8862362CB3}"/>
            </a:ext>
          </a:extLst>
        </xdr:cNvPr>
        <xdr:cNvSpPr>
          <a:spLocks noChangeAspect="1" noChangeArrowheads="1"/>
        </xdr:cNvSpPr>
      </xdr:nvSpPr>
      <xdr:spPr bwMode="auto">
        <a:xfrm>
          <a:off x="24753794" y="7171765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2221806</xdr:colOff>
      <xdr:row>134</xdr:row>
      <xdr:rowOff>140099</xdr:rowOff>
    </xdr:from>
    <xdr:ext cx="544828" cy="327932"/>
    <xdr:pic>
      <xdr:nvPicPr>
        <xdr:cNvPr id="482" name="Picture 481">
          <a:extLst>
            <a:ext uri="{FF2B5EF4-FFF2-40B4-BE49-F238E27FC236}">
              <a16:creationId xmlns:a16="http://schemas.microsoft.com/office/drawing/2014/main" id="{1FA1DBA7-0684-4559-A9BB-BC4BEDAF4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130" y="6908452"/>
          <a:ext cx="544828" cy="32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142</xdr:row>
      <xdr:rowOff>0</xdr:rowOff>
    </xdr:from>
    <xdr:ext cx="304800" cy="307127"/>
    <xdr:sp macro="" textlink="">
      <xdr:nvSpPr>
        <xdr:cNvPr id="483" name="AutoShape 1" descr="Kaa | Disney Wiki | Fandom">
          <a:extLst>
            <a:ext uri="{FF2B5EF4-FFF2-40B4-BE49-F238E27FC236}">
              <a16:creationId xmlns:a16="http://schemas.microsoft.com/office/drawing/2014/main" id="{DF20EFFE-A434-4C6B-B115-1F576B100DF0}"/>
            </a:ext>
          </a:extLst>
        </xdr:cNvPr>
        <xdr:cNvSpPr>
          <a:spLocks noChangeAspect="1" noChangeArrowheads="1"/>
        </xdr:cNvSpPr>
      </xdr:nvSpPr>
      <xdr:spPr bwMode="auto">
        <a:xfrm>
          <a:off x="12337676" y="8785412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137</xdr:row>
      <xdr:rowOff>0</xdr:rowOff>
    </xdr:from>
    <xdr:ext cx="304800" cy="307128"/>
    <xdr:sp macro="" textlink="">
      <xdr:nvSpPr>
        <xdr:cNvPr id="484" name="AutoShape 3" descr="Kaa | Disney Wiki | Fandom">
          <a:extLst>
            <a:ext uri="{FF2B5EF4-FFF2-40B4-BE49-F238E27FC236}">
              <a16:creationId xmlns:a16="http://schemas.microsoft.com/office/drawing/2014/main" id="{FDD799C5-50CD-4B2D-910E-C57F275013E5}"/>
            </a:ext>
          </a:extLst>
        </xdr:cNvPr>
        <xdr:cNvSpPr>
          <a:spLocks noChangeAspect="1" noChangeArrowheads="1"/>
        </xdr:cNvSpPr>
      </xdr:nvSpPr>
      <xdr:spPr bwMode="auto">
        <a:xfrm>
          <a:off x="15934765" y="9995647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22411</xdr:colOff>
      <xdr:row>132</xdr:row>
      <xdr:rowOff>313764</xdr:rowOff>
    </xdr:from>
    <xdr:ext cx="2553743" cy="2984768"/>
    <xdr:pic>
      <xdr:nvPicPr>
        <xdr:cNvPr id="485" name="Picture 484">
          <a:extLst>
            <a:ext uri="{FF2B5EF4-FFF2-40B4-BE49-F238E27FC236}">
              <a16:creationId xmlns:a16="http://schemas.microsoft.com/office/drawing/2014/main" id="{81372C91-8C5D-435C-A346-A63924290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5065058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2300264</xdr:colOff>
      <xdr:row>133</xdr:row>
      <xdr:rowOff>163988</xdr:rowOff>
    </xdr:from>
    <xdr:ext cx="351100" cy="326886"/>
    <xdr:pic>
      <xdr:nvPicPr>
        <xdr:cNvPr id="486" name="Picture 485">
          <a:extLst>
            <a:ext uri="{FF2B5EF4-FFF2-40B4-BE49-F238E27FC236}">
              <a16:creationId xmlns:a16="http://schemas.microsoft.com/office/drawing/2014/main" id="{9165278A-2486-43CB-B1F7-0DEEA94ED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6588" y="5318694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2253623</xdr:colOff>
      <xdr:row>131</xdr:row>
      <xdr:rowOff>86532</xdr:rowOff>
    </xdr:from>
    <xdr:ext cx="429837" cy="396303"/>
    <xdr:pic>
      <xdr:nvPicPr>
        <xdr:cNvPr id="487" name="Picture 486">
          <a:extLst>
            <a:ext uri="{FF2B5EF4-FFF2-40B4-BE49-F238E27FC236}">
              <a16:creationId xmlns:a16="http://schemas.microsoft.com/office/drawing/2014/main" id="{1243FC9F-A940-45CF-A6D0-A31C6E53F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9947" y="1139885"/>
          <a:ext cx="429837" cy="396303"/>
        </a:xfrm>
        <a:prstGeom prst="rect">
          <a:avLst/>
        </a:prstGeom>
      </xdr:spPr>
    </xdr:pic>
    <xdr:clientData/>
  </xdr:oneCellAnchor>
  <xdr:oneCellAnchor>
    <xdr:from>
      <xdr:col>5</xdr:col>
      <xdr:colOff>2210286</xdr:colOff>
      <xdr:row>141</xdr:row>
      <xdr:rowOff>109207</xdr:rowOff>
    </xdr:from>
    <xdr:ext cx="496836" cy="337458"/>
    <xdr:pic>
      <xdr:nvPicPr>
        <xdr:cNvPr id="488" name="Picture 487">
          <a:extLst>
            <a:ext uri="{FF2B5EF4-FFF2-40B4-BE49-F238E27FC236}">
              <a16:creationId xmlns:a16="http://schemas.microsoft.com/office/drawing/2014/main" id="{F66CA539-8F59-4673-BB7E-1B2217AFE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6610" y="9701442"/>
          <a:ext cx="496836" cy="33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2221029</xdr:colOff>
      <xdr:row>144</xdr:row>
      <xdr:rowOff>42058</xdr:rowOff>
    </xdr:from>
    <xdr:ext cx="473366" cy="474889"/>
    <xdr:pic>
      <xdr:nvPicPr>
        <xdr:cNvPr id="489" name="Picture 488">
          <a:extLst>
            <a:ext uri="{FF2B5EF4-FFF2-40B4-BE49-F238E27FC236}">
              <a16:creationId xmlns:a16="http://schemas.microsoft.com/office/drawing/2014/main" id="{FBDBB822-20D2-40BC-A46D-2A6D2A83C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7353" y="9230882"/>
          <a:ext cx="473366" cy="474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145</xdr:row>
      <xdr:rowOff>0</xdr:rowOff>
    </xdr:from>
    <xdr:ext cx="304800" cy="307127"/>
    <xdr:sp macro="" textlink="">
      <xdr:nvSpPr>
        <xdr:cNvPr id="490" name="AutoShape 1" descr="Kaa | Disney Wiki | Fandom">
          <a:extLst>
            <a:ext uri="{FF2B5EF4-FFF2-40B4-BE49-F238E27FC236}">
              <a16:creationId xmlns:a16="http://schemas.microsoft.com/office/drawing/2014/main" id="{6DABBDE2-478D-4ED6-ACC9-6FC39064D2B3}"/>
            </a:ext>
          </a:extLst>
        </xdr:cNvPr>
        <xdr:cNvSpPr>
          <a:spLocks noChangeAspect="1" noChangeArrowheads="1"/>
        </xdr:cNvSpPr>
      </xdr:nvSpPr>
      <xdr:spPr bwMode="auto">
        <a:xfrm>
          <a:off x="21212735" y="9995647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134</xdr:row>
      <xdr:rowOff>0</xdr:rowOff>
    </xdr:from>
    <xdr:ext cx="304800" cy="307128"/>
    <xdr:sp macro="" textlink="">
      <xdr:nvSpPr>
        <xdr:cNvPr id="491" name="AutoShape 3" descr="Kaa | Disney Wiki | Fandom">
          <a:extLst>
            <a:ext uri="{FF2B5EF4-FFF2-40B4-BE49-F238E27FC236}">
              <a16:creationId xmlns:a16="http://schemas.microsoft.com/office/drawing/2014/main" id="{501AFB19-08E2-4F63-9165-04D68B35E5C8}"/>
            </a:ext>
          </a:extLst>
        </xdr:cNvPr>
        <xdr:cNvSpPr>
          <a:spLocks noChangeAspect="1" noChangeArrowheads="1"/>
        </xdr:cNvSpPr>
      </xdr:nvSpPr>
      <xdr:spPr bwMode="auto">
        <a:xfrm>
          <a:off x="24753794" y="4347882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2255296</xdr:colOff>
      <xdr:row>138</xdr:row>
      <xdr:rowOff>152711</xdr:rowOff>
    </xdr:from>
    <xdr:ext cx="340613" cy="352756"/>
    <xdr:pic>
      <xdr:nvPicPr>
        <xdr:cNvPr id="492" name="Picture 491" descr="Cobra Logo Png - King Cobra Malt Liquor Label, Transparent Png ...">
          <a:extLst>
            <a:ext uri="{FF2B5EF4-FFF2-40B4-BE49-F238E27FC236}">
              <a16:creationId xmlns:a16="http://schemas.microsoft.com/office/drawing/2014/main" id="{93CBFD1C-F129-4A3A-B444-A8C698A68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1620" y="4029946"/>
          <a:ext cx="340613" cy="352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11206</xdr:colOff>
      <xdr:row>132</xdr:row>
      <xdr:rowOff>368993</xdr:rowOff>
    </xdr:from>
    <xdr:ext cx="2553743" cy="2984768"/>
    <xdr:pic>
      <xdr:nvPicPr>
        <xdr:cNvPr id="493" name="Picture 492">
          <a:extLst>
            <a:ext uri="{FF2B5EF4-FFF2-40B4-BE49-F238E27FC236}">
              <a16:creationId xmlns:a16="http://schemas.microsoft.com/office/drawing/2014/main" id="{3E8F766C-FD15-49CE-A965-D8BE97FF7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9882" y="5120287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132</xdr:row>
      <xdr:rowOff>342900</xdr:rowOff>
    </xdr:from>
    <xdr:ext cx="2553743" cy="2984768"/>
    <xdr:pic>
      <xdr:nvPicPr>
        <xdr:cNvPr id="494" name="Picture 493">
          <a:extLst>
            <a:ext uri="{FF2B5EF4-FFF2-40B4-BE49-F238E27FC236}">
              <a16:creationId xmlns:a16="http://schemas.microsoft.com/office/drawing/2014/main" id="{4B9EB251-2EBC-4E58-961A-A53820806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12870" y="5094194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153867</xdr:colOff>
      <xdr:row>138</xdr:row>
      <xdr:rowOff>286759</xdr:rowOff>
    </xdr:from>
    <xdr:to>
      <xdr:col>3</xdr:col>
      <xdr:colOff>296742</xdr:colOff>
      <xdr:row>138</xdr:row>
      <xdr:rowOff>376759</xdr:rowOff>
    </xdr:to>
    <xdr:sp macro="" textlink="">
      <xdr:nvSpPr>
        <xdr:cNvPr id="495" name="Arrow: Down 494">
          <a:extLst>
            <a:ext uri="{FF2B5EF4-FFF2-40B4-BE49-F238E27FC236}">
              <a16:creationId xmlns:a16="http://schemas.microsoft.com/office/drawing/2014/main" id="{F9ED290E-F01A-4C0F-BE1B-C42B255CEA87}"/>
            </a:ext>
          </a:extLst>
        </xdr:cNvPr>
        <xdr:cNvSpPr/>
      </xdr:nvSpPr>
      <xdr:spPr>
        <a:xfrm rot="5400000" flipV="1">
          <a:off x="3867040" y="743208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137</xdr:row>
      <xdr:rowOff>282927</xdr:rowOff>
    </xdr:from>
    <xdr:to>
      <xdr:col>3</xdr:col>
      <xdr:colOff>296742</xdr:colOff>
      <xdr:row>137</xdr:row>
      <xdr:rowOff>372927</xdr:rowOff>
    </xdr:to>
    <xdr:sp macro="" textlink="">
      <xdr:nvSpPr>
        <xdr:cNvPr id="496" name="Arrow: Down 495">
          <a:extLst>
            <a:ext uri="{FF2B5EF4-FFF2-40B4-BE49-F238E27FC236}">
              <a16:creationId xmlns:a16="http://schemas.microsoft.com/office/drawing/2014/main" id="{0AFAB7B6-2783-4BDA-A90F-2DAAA179F4F6}"/>
            </a:ext>
          </a:extLst>
        </xdr:cNvPr>
        <xdr:cNvSpPr/>
      </xdr:nvSpPr>
      <xdr:spPr>
        <a:xfrm rot="5400000" flipV="1">
          <a:off x="3867040" y="702484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142</xdr:row>
      <xdr:rowOff>286759</xdr:rowOff>
    </xdr:from>
    <xdr:to>
      <xdr:col>3</xdr:col>
      <xdr:colOff>296742</xdr:colOff>
      <xdr:row>142</xdr:row>
      <xdr:rowOff>376759</xdr:rowOff>
    </xdr:to>
    <xdr:sp macro="" textlink="">
      <xdr:nvSpPr>
        <xdr:cNvPr id="497" name="Arrow: Down 496">
          <a:extLst>
            <a:ext uri="{FF2B5EF4-FFF2-40B4-BE49-F238E27FC236}">
              <a16:creationId xmlns:a16="http://schemas.microsoft.com/office/drawing/2014/main" id="{A12D5EEE-3440-4CFD-B61F-15EB1B19DADA}"/>
            </a:ext>
          </a:extLst>
        </xdr:cNvPr>
        <xdr:cNvSpPr/>
      </xdr:nvSpPr>
      <xdr:spPr>
        <a:xfrm rot="5400000" flipV="1">
          <a:off x="3867040" y="904573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131456</xdr:colOff>
      <xdr:row>143</xdr:row>
      <xdr:rowOff>241936</xdr:rowOff>
    </xdr:from>
    <xdr:to>
      <xdr:col>3</xdr:col>
      <xdr:colOff>274331</xdr:colOff>
      <xdr:row>143</xdr:row>
      <xdr:rowOff>331936</xdr:rowOff>
    </xdr:to>
    <xdr:sp macro="" textlink="">
      <xdr:nvSpPr>
        <xdr:cNvPr id="498" name="Arrow: Down 497">
          <a:extLst>
            <a:ext uri="{FF2B5EF4-FFF2-40B4-BE49-F238E27FC236}">
              <a16:creationId xmlns:a16="http://schemas.microsoft.com/office/drawing/2014/main" id="{55966BEE-1309-4D38-BAAB-149F98A454D4}"/>
            </a:ext>
          </a:extLst>
        </xdr:cNvPr>
        <xdr:cNvSpPr/>
      </xdr:nvSpPr>
      <xdr:spPr>
        <a:xfrm rot="5400000" flipV="1">
          <a:off x="3844629" y="940432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153868</xdr:colOff>
      <xdr:row>145</xdr:row>
      <xdr:rowOff>241937</xdr:rowOff>
    </xdr:from>
    <xdr:to>
      <xdr:col>3</xdr:col>
      <xdr:colOff>296743</xdr:colOff>
      <xdr:row>145</xdr:row>
      <xdr:rowOff>331937</xdr:rowOff>
    </xdr:to>
    <xdr:sp macro="" textlink="">
      <xdr:nvSpPr>
        <xdr:cNvPr id="499" name="Arrow: Down 498">
          <a:extLst>
            <a:ext uri="{FF2B5EF4-FFF2-40B4-BE49-F238E27FC236}">
              <a16:creationId xmlns:a16="http://schemas.microsoft.com/office/drawing/2014/main" id="{613BE38F-1EC1-4665-AF74-0A28A4DCF765}"/>
            </a:ext>
          </a:extLst>
        </xdr:cNvPr>
        <xdr:cNvSpPr/>
      </xdr:nvSpPr>
      <xdr:spPr>
        <a:xfrm rot="5400000" flipV="1">
          <a:off x="3867041" y="1021114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168088</xdr:colOff>
      <xdr:row>131</xdr:row>
      <xdr:rowOff>224118</xdr:rowOff>
    </xdr:from>
    <xdr:to>
      <xdr:col>3</xdr:col>
      <xdr:colOff>291913</xdr:colOff>
      <xdr:row>131</xdr:row>
      <xdr:rowOff>357468</xdr:rowOff>
    </xdr:to>
    <xdr:sp macro="" textlink="">
      <xdr:nvSpPr>
        <xdr:cNvPr id="500" name="Star: 6 Points 499">
          <a:extLst>
            <a:ext uri="{FF2B5EF4-FFF2-40B4-BE49-F238E27FC236}">
              <a16:creationId xmlns:a16="http://schemas.microsoft.com/office/drawing/2014/main" id="{2DEF942B-DEEC-4703-A412-596DC3607E28}"/>
            </a:ext>
          </a:extLst>
        </xdr:cNvPr>
        <xdr:cNvSpPr/>
      </xdr:nvSpPr>
      <xdr:spPr>
        <a:xfrm>
          <a:off x="3854823" y="4572000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132</xdr:row>
      <xdr:rowOff>246530</xdr:rowOff>
    </xdr:from>
    <xdr:to>
      <xdr:col>3</xdr:col>
      <xdr:colOff>288552</xdr:colOff>
      <xdr:row>132</xdr:row>
      <xdr:rowOff>336530</xdr:rowOff>
    </xdr:to>
    <xdr:sp macro="" textlink="">
      <xdr:nvSpPr>
        <xdr:cNvPr id="501" name="Arrow: Down 500">
          <a:extLst>
            <a:ext uri="{FF2B5EF4-FFF2-40B4-BE49-F238E27FC236}">
              <a16:creationId xmlns:a16="http://schemas.microsoft.com/office/drawing/2014/main" id="{56E508A5-4198-496D-9194-19CF953DFBFA}"/>
            </a:ext>
          </a:extLst>
        </xdr:cNvPr>
        <xdr:cNvSpPr/>
      </xdr:nvSpPr>
      <xdr:spPr>
        <a:xfrm rot="5400000" flipV="1">
          <a:off x="3858850" y="497138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133</xdr:row>
      <xdr:rowOff>246530</xdr:rowOff>
    </xdr:from>
    <xdr:to>
      <xdr:col>3</xdr:col>
      <xdr:colOff>288552</xdr:colOff>
      <xdr:row>133</xdr:row>
      <xdr:rowOff>336530</xdr:rowOff>
    </xdr:to>
    <xdr:sp macro="" textlink="">
      <xdr:nvSpPr>
        <xdr:cNvPr id="502" name="Arrow: Down 501">
          <a:extLst>
            <a:ext uri="{FF2B5EF4-FFF2-40B4-BE49-F238E27FC236}">
              <a16:creationId xmlns:a16="http://schemas.microsoft.com/office/drawing/2014/main" id="{29EF5090-D7CA-490A-BDF0-031A98A261C7}"/>
            </a:ext>
          </a:extLst>
        </xdr:cNvPr>
        <xdr:cNvSpPr/>
      </xdr:nvSpPr>
      <xdr:spPr>
        <a:xfrm rot="5400000" flipV="1">
          <a:off x="3858850" y="5374798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134</xdr:row>
      <xdr:rowOff>246530</xdr:rowOff>
    </xdr:from>
    <xdr:to>
      <xdr:col>3</xdr:col>
      <xdr:colOff>288552</xdr:colOff>
      <xdr:row>134</xdr:row>
      <xdr:rowOff>336530</xdr:rowOff>
    </xdr:to>
    <xdr:sp macro="" textlink="">
      <xdr:nvSpPr>
        <xdr:cNvPr id="503" name="Arrow: Down 502">
          <a:extLst>
            <a:ext uri="{FF2B5EF4-FFF2-40B4-BE49-F238E27FC236}">
              <a16:creationId xmlns:a16="http://schemas.microsoft.com/office/drawing/2014/main" id="{DFCCF8A9-F42B-4F3F-BDD5-7B6C39844C35}"/>
            </a:ext>
          </a:extLst>
        </xdr:cNvPr>
        <xdr:cNvSpPr/>
      </xdr:nvSpPr>
      <xdr:spPr>
        <a:xfrm rot="5400000" flipV="1">
          <a:off x="3858850" y="577821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5</xdr:col>
      <xdr:colOff>2309446</xdr:colOff>
      <xdr:row>132</xdr:row>
      <xdr:rowOff>101339</xdr:rowOff>
    </xdr:from>
    <xdr:ext cx="374497" cy="422463"/>
    <xdr:pic>
      <xdr:nvPicPr>
        <xdr:cNvPr id="504" name="Picture 503">
          <a:extLst>
            <a:ext uri="{FF2B5EF4-FFF2-40B4-BE49-F238E27FC236}">
              <a16:creationId xmlns:a16="http://schemas.microsoft.com/office/drawing/2014/main" id="{6F951739-9227-442C-A4B5-BAAAB879C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5770" y="2364927"/>
          <a:ext cx="374497" cy="422463"/>
        </a:xfrm>
        <a:prstGeom prst="rect">
          <a:avLst/>
        </a:prstGeom>
      </xdr:spPr>
    </xdr:pic>
    <xdr:clientData/>
  </xdr:oneCellAnchor>
  <xdr:oneCellAnchor>
    <xdr:from>
      <xdr:col>5</xdr:col>
      <xdr:colOff>2236371</xdr:colOff>
      <xdr:row>140</xdr:row>
      <xdr:rowOff>136747</xdr:rowOff>
    </xdr:from>
    <xdr:ext cx="426555" cy="310677"/>
    <xdr:pic>
      <xdr:nvPicPr>
        <xdr:cNvPr id="505" name="Picture 504" descr="Medical emergency! There's a Father Jack on ward three · The Daily Edge">
          <a:extLst>
            <a:ext uri="{FF2B5EF4-FFF2-40B4-BE49-F238E27FC236}">
              <a16:creationId xmlns:a16="http://schemas.microsoft.com/office/drawing/2014/main" id="{72543CEC-7B76-48FE-91F0-59D9319D9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2695" y="4820806"/>
          <a:ext cx="426555" cy="310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153867</xdr:colOff>
      <xdr:row>141</xdr:row>
      <xdr:rowOff>286759</xdr:rowOff>
    </xdr:from>
    <xdr:to>
      <xdr:col>3</xdr:col>
      <xdr:colOff>296742</xdr:colOff>
      <xdr:row>141</xdr:row>
      <xdr:rowOff>376759</xdr:rowOff>
    </xdr:to>
    <xdr:sp macro="" textlink="">
      <xdr:nvSpPr>
        <xdr:cNvPr id="506" name="Arrow: Down 505">
          <a:extLst>
            <a:ext uri="{FF2B5EF4-FFF2-40B4-BE49-F238E27FC236}">
              <a16:creationId xmlns:a16="http://schemas.microsoft.com/office/drawing/2014/main" id="{58D9CDBA-80BA-46A2-BF90-21007D6763C7}"/>
            </a:ext>
          </a:extLst>
        </xdr:cNvPr>
        <xdr:cNvSpPr/>
      </xdr:nvSpPr>
      <xdr:spPr>
        <a:xfrm rot="5400000" flipV="1">
          <a:off x="3867040" y="864232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134472</xdr:colOff>
      <xdr:row>139</xdr:row>
      <xdr:rowOff>280148</xdr:rowOff>
    </xdr:from>
    <xdr:to>
      <xdr:col>3</xdr:col>
      <xdr:colOff>277347</xdr:colOff>
      <xdr:row>139</xdr:row>
      <xdr:rowOff>370148</xdr:rowOff>
    </xdr:to>
    <xdr:sp macro="" textlink="">
      <xdr:nvSpPr>
        <xdr:cNvPr id="509" name="Arrow: Down 508">
          <a:extLst>
            <a:ext uri="{FF2B5EF4-FFF2-40B4-BE49-F238E27FC236}">
              <a16:creationId xmlns:a16="http://schemas.microsoft.com/office/drawing/2014/main" id="{8654BC39-0AA8-45AE-A4D4-EFCFE981F5B9}"/>
            </a:ext>
          </a:extLst>
        </xdr:cNvPr>
        <xdr:cNvSpPr/>
      </xdr:nvSpPr>
      <xdr:spPr>
        <a:xfrm rot="5400000" flipV="1">
          <a:off x="3847645" y="782888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168090</xdr:colOff>
      <xdr:row>140</xdr:row>
      <xdr:rowOff>268943</xdr:rowOff>
    </xdr:from>
    <xdr:to>
      <xdr:col>3</xdr:col>
      <xdr:colOff>310965</xdr:colOff>
      <xdr:row>140</xdr:row>
      <xdr:rowOff>358943</xdr:rowOff>
    </xdr:to>
    <xdr:sp macro="" textlink="">
      <xdr:nvSpPr>
        <xdr:cNvPr id="510" name="Arrow: Down 509">
          <a:extLst>
            <a:ext uri="{FF2B5EF4-FFF2-40B4-BE49-F238E27FC236}">
              <a16:creationId xmlns:a16="http://schemas.microsoft.com/office/drawing/2014/main" id="{4DE31D94-4A76-46CE-A62B-C4D5335DF4D3}"/>
            </a:ext>
          </a:extLst>
        </xdr:cNvPr>
        <xdr:cNvSpPr/>
      </xdr:nvSpPr>
      <xdr:spPr>
        <a:xfrm rot="5400000" flipV="1">
          <a:off x="3881263" y="822109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149386</xdr:colOff>
      <xdr:row>144</xdr:row>
      <xdr:rowOff>271072</xdr:rowOff>
    </xdr:from>
    <xdr:to>
      <xdr:col>3</xdr:col>
      <xdr:colOff>292261</xdr:colOff>
      <xdr:row>144</xdr:row>
      <xdr:rowOff>361072</xdr:rowOff>
    </xdr:to>
    <xdr:sp macro="" textlink="">
      <xdr:nvSpPr>
        <xdr:cNvPr id="511" name="Arrow: Down 510">
          <a:extLst>
            <a:ext uri="{FF2B5EF4-FFF2-40B4-BE49-F238E27FC236}">
              <a16:creationId xmlns:a16="http://schemas.microsoft.com/office/drawing/2014/main" id="{27BA1328-353E-4935-81A7-86F8C96B0224}"/>
            </a:ext>
          </a:extLst>
        </xdr:cNvPr>
        <xdr:cNvSpPr/>
      </xdr:nvSpPr>
      <xdr:spPr>
        <a:xfrm rot="5400000" flipV="1">
          <a:off x="3862559" y="983686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145678</xdr:colOff>
      <xdr:row>135</xdr:row>
      <xdr:rowOff>268944</xdr:rowOff>
    </xdr:from>
    <xdr:to>
      <xdr:col>3</xdr:col>
      <xdr:colOff>288553</xdr:colOff>
      <xdr:row>135</xdr:row>
      <xdr:rowOff>358944</xdr:rowOff>
    </xdr:to>
    <xdr:sp macro="" textlink="">
      <xdr:nvSpPr>
        <xdr:cNvPr id="512" name="Arrow: Down 511">
          <a:extLst>
            <a:ext uri="{FF2B5EF4-FFF2-40B4-BE49-F238E27FC236}">
              <a16:creationId xmlns:a16="http://schemas.microsoft.com/office/drawing/2014/main" id="{CD9B2B04-8946-4277-9C0C-D9BFB36E5B39}"/>
            </a:ext>
          </a:extLst>
        </xdr:cNvPr>
        <xdr:cNvSpPr/>
      </xdr:nvSpPr>
      <xdr:spPr>
        <a:xfrm rot="5400000" flipV="1">
          <a:off x="3858851" y="290950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145678</xdr:colOff>
      <xdr:row>136</xdr:row>
      <xdr:rowOff>280148</xdr:rowOff>
    </xdr:from>
    <xdr:to>
      <xdr:col>3</xdr:col>
      <xdr:colOff>288553</xdr:colOff>
      <xdr:row>136</xdr:row>
      <xdr:rowOff>370148</xdr:rowOff>
    </xdr:to>
    <xdr:sp macro="" textlink="">
      <xdr:nvSpPr>
        <xdr:cNvPr id="513" name="Arrow: Down 512">
          <a:extLst>
            <a:ext uri="{FF2B5EF4-FFF2-40B4-BE49-F238E27FC236}">
              <a16:creationId xmlns:a16="http://schemas.microsoft.com/office/drawing/2014/main" id="{135585FD-3BCA-41A7-8579-3D62B35ABA3D}"/>
            </a:ext>
          </a:extLst>
        </xdr:cNvPr>
        <xdr:cNvSpPr/>
      </xdr:nvSpPr>
      <xdr:spPr>
        <a:xfrm rot="5400000" flipV="1">
          <a:off x="3858851" y="332412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120</xdr:row>
      <xdr:rowOff>0</xdr:rowOff>
    </xdr:from>
    <xdr:ext cx="304800" cy="307127"/>
    <xdr:sp macro="" textlink="">
      <xdr:nvSpPr>
        <xdr:cNvPr id="394" name="AutoShape 1" descr="Kaa | Disney Wiki | Fandom">
          <a:extLst>
            <a:ext uri="{FF2B5EF4-FFF2-40B4-BE49-F238E27FC236}">
              <a16:creationId xmlns:a16="http://schemas.microsoft.com/office/drawing/2014/main" id="{11C29AAC-49A7-4F05-885F-E40874363222}"/>
            </a:ext>
          </a:extLst>
        </xdr:cNvPr>
        <xdr:cNvSpPr>
          <a:spLocks noChangeAspect="1" noChangeArrowheads="1"/>
        </xdr:cNvSpPr>
      </xdr:nvSpPr>
      <xdr:spPr bwMode="auto">
        <a:xfrm>
          <a:off x="12337676" y="4751294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114</xdr:row>
      <xdr:rowOff>0</xdr:rowOff>
    </xdr:from>
    <xdr:ext cx="304800" cy="307128"/>
    <xdr:sp macro="" textlink="">
      <xdr:nvSpPr>
        <xdr:cNvPr id="398" name="AutoShape 3" descr="Kaa | Disney Wiki | Fandom">
          <a:extLst>
            <a:ext uri="{FF2B5EF4-FFF2-40B4-BE49-F238E27FC236}">
              <a16:creationId xmlns:a16="http://schemas.microsoft.com/office/drawing/2014/main" id="{5C7D5982-D857-4152-9EEE-3D1331E7BBD7}"/>
            </a:ext>
          </a:extLst>
        </xdr:cNvPr>
        <xdr:cNvSpPr>
          <a:spLocks noChangeAspect="1" noChangeArrowheads="1"/>
        </xdr:cNvSpPr>
      </xdr:nvSpPr>
      <xdr:spPr bwMode="auto">
        <a:xfrm>
          <a:off x="15934765" y="7978588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2190761</xdr:colOff>
      <xdr:row>114</xdr:row>
      <xdr:rowOff>73294</xdr:rowOff>
    </xdr:from>
    <xdr:ext cx="500026" cy="397353"/>
    <xdr:pic>
      <xdr:nvPicPr>
        <xdr:cNvPr id="399" name="Picture 398" descr="Logopond - Logo, Brand &amp; Identity Inspiration (Sledgehammer Games)">
          <a:extLst>
            <a:ext uri="{FF2B5EF4-FFF2-40B4-BE49-F238E27FC236}">
              <a16:creationId xmlns:a16="http://schemas.microsoft.com/office/drawing/2014/main" id="{3093A052-6980-4D24-8F69-2B48A4102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7085" y="2986823"/>
          <a:ext cx="500026" cy="397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112</xdr:row>
      <xdr:rowOff>0</xdr:rowOff>
    </xdr:from>
    <xdr:ext cx="304800" cy="307127"/>
    <xdr:sp macro="" textlink="">
      <xdr:nvSpPr>
        <xdr:cNvPr id="415" name="AutoShape 1" descr="Kaa | Disney Wiki | Fandom">
          <a:extLst>
            <a:ext uri="{FF2B5EF4-FFF2-40B4-BE49-F238E27FC236}">
              <a16:creationId xmlns:a16="http://schemas.microsoft.com/office/drawing/2014/main" id="{473A8A90-BDB9-4C72-9D14-4066E0FBC41B}"/>
            </a:ext>
          </a:extLst>
        </xdr:cNvPr>
        <xdr:cNvSpPr>
          <a:spLocks noChangeAspect="1" noChangeArrowheads="1"/>
        </xdr:cNvSpPr>
      </xdr:nvSpPr>
      <xdr:spPr bwMode="auto">
        <a:xfrm>
          <a:off x="21212735" y="5154706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110</xdr:row>
      <xdr:rowOff>0</xdr:rowOff>
    </xdr:from>
    <xdr:ext cx="304800" cy="307128"/>
    <xdr:sp macro="" textlink="">
      <xdr:nvSpPr>
        <xdr:cNvPr id="436" name="AutoShape 3" descr="Kaa | Disney Wiki | Fandom">
          <a:extLst>
            <a:ext uri="{FF2B5EF4-FFF2-40B4-BE49-F238E27FC236}">
              <a16:creationId xmlns:a16="http://schemas.microsoft.com/office/drawing/2014/main" id="{4603738E-A76E-4CFA-8EA4-9DF36B9A0E34}"/>
            </a:ext>
          </a:extLst>
        </xdr:cNvPr>
        <xdr:cNvSpPr>
          <a:spLocks noChangeAspect="1" noChangeArrowheads="1"/>
        </xdr:cNvSpPr>
      </xdr:nvSpPr>
      <xdr:spPr bwMode="auto">
        <a:xfrm>
          <a:off x="24753794" y="7171765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2168360</xdr:colOff>
      <xdr:row>112</xdr:row>
      <xdr:rowOff>128893</xdr:rowOff>
    </xdr:from>
    <xdr:ext cx="544828" cy="327932"/>
    <xdr:pic>
      <xdr:nvPicPr>
        <xdr:cNvPr id="437" name="Picture 436">
          <a:extLst>
            <a:ext uri="{FF2B5EF4-FFF2-40B4-BE49-F238E27FC236}">
              <a16:creationId xmlns:a16="http://schemas.microsoft.com/office/drawing/2014/main" id="{EE08EC4F-686E-4723-9D40-33AD7CB59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4684" y="2235599"/>
          <a:ext cx="544828" cy="32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118</xdr:row>
      <xdr:rowOff>0</xdr:rowOff>
    </xdr:from>
    <xdr:ext cx="304800" cy="307127"/>
    <xdr:sp macro="" textlink="">
      <xdr:nvSpPr>
        <xdr:cNvPr id="442" name="AutoShape 1" descr="Kaa | Disney Wiki | Fandom">
          <a:extLst>
            <a:ext uri="{FF2B5EF4-FFF2-40B4-BE49-F238E27FC236}">
              <a16:creationId xmlns:a16="http://schemas.microsoft.com/office/drawing/2014/main" id="{414B76AC-68B8-40D7-96B0-1FF8C51CD493}"/>
            </a:ext>
          </a:extLst>
        </xdr:cNvPr>
        <xdr:cNvSpPr>
          <a:spLocks noChangeAspect="1" noChangeArrowheads="1"/>
        </xdr:cNvSpPr>
      </xdr:nvSpPr>
      <xdr:spPr bwMode="auto">
        <a:xfrm>
          <a:off x="12337676" y="8785412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110</xdr:row>
      <xdr:rowOff>0</xdr:rowOff>
    </xdr:from>
    <xdr:ext cx="304800" cy="307128"/>
    <xdr:sp macro="" textlink="">
      <xdr:nvSpPr>
        <xdr:cNvPr id="443" name="AutoShape 3" descr="Kaa | Disney Wiki | Fandom">
          <a:extLst>
            <a:ext uri="{FF2B5EF4-FFF2-40B4-BE49-F238E27FC236}">
              <a16:creationId xmlns:a16="http://schemas.microsoft.com/office/drawing/2014/main" id="{C21EED7E-A119-4376-8CE6-6A1187B4E17B}"/>
            </a:ext>
          </a:extLst>
        </xdr:cNvPr>
        <xdr:cNvSpPr>
          <a:spLocks noChangeAspect="1" noChangeArrowheads="1"/>
        </xdr:cNvSpPr>
      </xdr:nvSpPr>
      <xdr:spPr bwMode="auto">
        <a:xfrm>
          <a:off x="15934765" y="6768353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22411</xdr:colOff>
      <xdr:row>110</xdr:row>
      <xdr:rowOff>313764</xdr:rowOff>
    </xdr:from>
    <xdr:ext cx="2553743" cy="2984768"/>
    <xdr:pic>
      <xdr:nvPicPr>
        <xdr:cNvPr id="444" name="Picture 443">
          <a:extLst>
            <a:ext uri="{FF2B5EF4-FFF2-40B4-BE49-F238E27FC236}">
              <a16:creationId xmlns:a16="http://schemas.microsoft.com/office/drawing/2014/main" id="{10E1DC2B-6CBA-401C-9047-47EC411F4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5065058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2265224</xdr:colOff>
      <xdr:row>111</xdr:row>
      <xdr:rowOff>163988</xdr:rowOff>
    </xdr:from>
    <xdr:ext cx="351100" cy="326886"/>
    <xdr:pic>
      <xdr:nvPicPr>
        <xdr:cNvPr id="445" name="Picture 444">
          <a:extLst>
            <a:ext uri="{FF2B5EF4-FFF2-40B4-BE49-F238E27FC236}">
              <a16:creationId xmlns:a16="http://schemas.microsoft.com/office/drawing/2014/main" id="{85A5E3D3-3DBA-4AF1-BBF6-B24950FAE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91548" y="1867282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2225856</xdr:colOff>
      <xdr:row>109</xdr:row>
      <xdr:rowOff>120149</xdr:rowOff>
    </xdr:from>
    <xdr:ext cx="429837" cy="396303"/>
    <xdr:pic>
      <xdr:nvPicPr>
        <xdr:cNvPr id="446" name="Picture 445">
          <a:extLst>
            <a:ext uri="{FF2B5EF4-FFF2-40B4-BE49-F238E27FC236}">
              <a16:creationId xmlns:a16="http://schemas.microsoft.com/office/drawing/2014/main" id="{6FCDFEC9-83D2-4448-858B-898C5DBD3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2180" y="1016620"/>
          <a:ext cx="429837" cy="396303"/>
        </a:xfrm>
        <a:prstGeom prst="rect">
          <a:avLst/>
        </a:prstGeom>
      </xdr:spPr>
    </xdr:pic>
    <xdr:clientData/>
  </xdr:oneCellAnchor>
  <xdr:oneCellAnchor>
    <xdr:from>
      <xdr:col>5</xdr:col>
      <xdr:colOff>2192356</xdr:colOff>
      <xdr:row>113</xdr:row>
      <xdr:rowOff>109207</xdr:rowOff>
    </xdr:from>
    <xdr:ext cx="496836" cy="337458"/>
    <xdr:pic>
      <xdr:nvPicPr>
        <xdr:cNvPr id="447" name="Picture 446">
          <a:extLst>
            <a:ext uri="{FF2B5EF4-FFF2-40B4-BE49-F238E27FC236}">
              <a16:creationId xmlns:a16="http://schemas.microsoft.com/office/drawing/2014/main" id="{2AE0DD84-1047-404C-9A32-5D1F345B1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8680" y="2619325"/>
          <a:ext cx="496836" cy="33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2204091</xdr:colOff>
      <xdr:row>121</xdr:row>
      <xdr:rowOff>344617</xdr:rowOff>
    </xdr:from>
    <xdr:ext cx="473366" cy="474889"/>
    <xdr:pic>
      <xdr:nvPicPr>
        <xdr:cNvPr id="448" name="Picture 447">
          <a:extLst>
            <a:ext uri="{FF2B5EF4-FFF2-40B4-BE49-F238E27FC236}">
              <a16:creationId xmlns:a16="http://schemas.microsoft.com/office/drawing/2014/main" id="{11846F82-0AB7-4CD8-8B79-F9D3AE2B8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0415" y="6082029"/>
          <a:ext cx="473366" cy="474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121</xdr:row>
      <xdr:rowOff>0</xdr:rowOff>
    </xdr:from>
    <xdr:ext cx="304800" cy="307127"/>
    <xdr:sp macro="" textlink="">
      <xdr:nvSpPr>
        <xdr:cNvPr id="449" name="AutoShape 1" descr="Kaa | Disney Wiki | Fandom">
          <a:extLst>
            <a:ext uri="{FF2B5EF4-FFF2-40B4-BE49-F238E27FC236}">
              <a16:creationId xmlns:a16="http://schemas.microsoft.com/office/drawing/2014/main" id="{5FBF8E73-CE66-4CF2-947E-C5A072A6D607}"/>
            </a:ext>
          </a:extLst>
        </xdr:cNvPr>
        <xdr:cNvSpPr>
          <a:spLocks noChangeAspect="1" noChangeArrowheads="1"/>
        </xdr:cNvSpPr>
      </xdr:nvSpPr>
      <xdr:spPr bwMode="auto">
        <a:xfrm>
          <a:off x="21212735" y="9995647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116</xdr:row>
      <xdr:rowOff>0</xdr:rowOff>
    </xdr:from>
    <xdr:ext cx="304800" cy="307128"/>
    <xdr:sp macro="" textlink="">
      <xdr:nvSpPr>
        <xdr:cNvPr id="450" name="AutoShape 3" descr="Kaa | Disney Wiki | Fandom">
          <a:extLst>
            <a:ext uri="{FF2B5EF4-FFF2-40B4-BE49-F238E27FC236}">
              <a16:creationId xmlns:a16="http://schemas.microsoft.com/office/drawing/2014/main" id="{DDB0DA40-7402-4FB3-A6B0-2FA8CFACFC94}"/>
            </a:ext>
          </a:extLst>
        </xdr:cNvPr>
        <xdr:cNvSpPr>
          <a:spLocks noChangeAspect="1" noChangeArrowheads="1"/>
        </xdr:cNvSpPr>
      </xdr:nvSpPr>
      <xdr:spPr bwMode="auto">
        <a:xfrm>
          <a:off x="24753794" y="5558118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2233177</xdr:colOff>
      <xdr:row>115</xdr:row>
      <xdr:rowOff>85476</xdr:rowOff>
    </xdr:from>
    <xdr:ext cx="415194" cy="429996"/>
    <xdr:pic>
      <xdr:nvPicPr>
        <xdr:cNvPr id="451" name="Picture 450" descr="Cobra Logo Png - King Cobra Malt Liquor Label, Transparent Png ...">
          <a:extLst>
            <a:ext uri="{FF2B5EF4-FFF2-40B4-BE49-F238E27FC236}">
              <a16:creationId xmlns:a16="http://schemas.microsoft.com/office/drawing/2014/main" id="{B7CB8325-0714-4FFF-BEF4-20C407A3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9501" y="3402417"/>
          <a:ext cx="415194" cy="4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11206</xdr:colOff>
      <xdr:row>110</xdr:row>
      <xdr:rowOff>368993</xdr:rowOff>
    </xdr:from>
    <xdr:ext cx="2553743" cy="2984768"/>
    <xdr:pic>
      <xdr:nvPicPr>
        <xdr:cNvPr id="452" name="Picture 451">
          <a:extLst>
            <a:ext uri="{FF2B5EF4-FFF2-40B4-BE49-F238E27FC236}">
              <a16:creationId xmlns:a16="http://schemas.microsoft.com/office/drawing/2014/main" id="{404DD994-4123-41D1-A460-208E94C8A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9882" y="5120287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110</xdr:row>
      <xdr:rowOff>342900</xdr:rowOff>
    </xdr:from>
    <xdr:ext cx="2553743" cy="2984768"/>
    <xdr:pic>
      <xdr:nvPicPr>
        <xdr:cNvPr id="453" name="Picture 452">
          <a:extLst>
            <a:ext uri="{FF2B5EF4-FFF2-40B4-BE49-F238E27FC236}">
              <a16:creationId xmlns:a16="http://schemas.microsoft.com/office/drawing/2014/main" id="{6C96F2B7-8E9A-402B-95C9-B3C32845C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12870" y="5094194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153867</xdr:colOff>
      <xdr:row>120</xdr:row>
      <xdr:rowOff>286759</xdr:rowOff>
    </xdr:from>
    <xdr:to>
      <xdr:col>3</xdr:col>
      <xdr:colOff>296742</xdr:colOff>
      <xdr:row>120</xdr:row>
      <xdr:rowOff>376759</xdr:rowOff>
    </xdr:to>
    <xdr:sp macro="" textlink="">
      <xdr:nvSpPr>
        <xdr:cNvPr id="456" name="Arrow: Down 455">
          <a:extLst>
            <a:ext uri="{FF2B5EF4-FFF2-40B4-BE49-F238E27FC236}">
              <a16:creationId xmlns:a16="http://schemas.microsoft.com/office/drawing/2014/main" id="{9709CF23-1AD4-4291-9F60-53D12E2CD7B4}"/>
            </a:ext>
          </a:extLst>
        </xdr:cNvPr>
        <xdr:cNvSpPr/>
      </xdr:nvSpPr>
      <xdr:spPr>
        <a:xfrm rot="5400000" flipV="1">
          <a:off x="3867040" y="904573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131456</xdr:colOff>
      <xdr:row>121</xdr:row>
      <xdr:rowOff>241936</xdr:rowOff>
    </xdr:from>
    <xdr:to>
      <xdr:col>3</xdr:col>
      <xdr:colOff>274331</xdr:colOff>
      <xdr:row>121</xdr:row>
      <xdr:rowOff>331936</xdr:rowOff>
    </xdr:to>
    <xdr:sp macro="" textlink="">
      <xdr:nvSpPr>
        <xdr:cNvPr id="457" name="Arrow: Down 456">
          <a:extLst>
            <a:ext uri="{FF2B5EF4-FFF2-40B4-BE49-F238E27FC236}">
              <a16:creationId xmlns:a16="http://schemas.microsoft.com/office/drawing/2014/main" id="{56DA47D0-C51C-4075-9BA5-1DC1D58D3703}"/>
            </a:ext>
          </a:extLst>
        </xdr:cNvPr>
        <xdr:cNvSpPr/>
      </xdr:nvSpPr>
      <xdr:spPr>
        <a:xfrm rot="5400000" flipV="1">
          <a:off x="3844629" y="940432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153868</xdr:colOff>
      <xdr:row>123</xdr:row>
      <xdr:rowOff>241937</xdr:rowOff>
    </xdr:from>
    <xdr:to>
      <xdr:col>3</xdr:col>
      <xdr:colOff>296743</xdr:colOff>
      <xdr:row>123</xdr:row>
      <xdr:rowOff>331937</xdr:rowOff>
    </xdr:to>
    <xdr:sp macro="" textlink="">
      <xdr:nvSpPr>
        <xdr:cNvPr id="458" name="Arrow: Down 457">
          <a:extLst>
            <a:ext uri="{FF2B5EF4-FFF2-40B4-BE49-F238E27FC236}">
              <a16:creationId xmlns:a16="http://schemas.microsoft.com/office/drawing/2014/main" id="{5A893A2E-B7A0-4C03-BB85-18769E96D6C8}"/>
            </a:ext>
          </a:extLst>
        </xdr:cNvPr>
        <xdr:cNvSpPr/>
      </xdr:nvSpPr>
      <xdr:spPr>
        <a:xfrm rot="5400000" flipV="1">
          <a:off x="3867041" y="1021114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168088</xdr:colOff>
      <xdr:row>109</xdr:row>
      <xdr:rowOff>224118</xdr:rowOff>
    </xdr:from>
    <xdr:to>
      <xdr:col>3</xdr:col>
      <xdr:colOff>291913</xdr:colOff>
      <xdr:row>109</xdr:row>
      <xdr:rowOff>357468</xdr:rowOff>
    </xdr:to>
    <xdr:sp macro="" textlink="">
      <xdr:nvSpPr>
        <xdr:cNvPr id="459" name="Star: 6 Points 458">
          <a:extLst>
            <a:ext uri="{FF2B5EF4-FFF2-40B4-BE49-F238E27FC236}">
              <a16:creationId xmlns:a16="http://schemas.microsoft.com/office/drawing/2014/main" id="{2F2B50AE-4E93-47D5-82D9-F58685308A26}"/>
            </a:ext>
          </a:extLst>
        </xdr:cNvPr>
        <xdr:cNvSpPr/>
      </xdr:nvSpPr>
      <xdr:spPr>
        <a:xfrm>
          <a:off x="3854823" y="4572000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110</xdr:row>
      <xdr:rowOff>246530</xdr:rowOff>
    </xdr:from>
    <xdr:to>
      <xdr:col>3</xdr:col>
      <xdr:colOff>288552</xdr:colOff>
      <xdr:row>110</xdr:row>
      <xdr:rowOff>336530</xdr:rowOff>
    </xdr:to>
    <xdr:sp macro="" textlink="">
      <xdr:nvSpPr>
        <xdr:cNvPr id="460" name="Arrow: Down 459">
          <a:extLst>
            <a:ext uri="{FF2B5EF4-FFF2-40B4-BE49-F238E27FC236}">
              <a16:creationId xmlns:a16="http://schemas.microsoft.com/office/drawing/2014/main" id="{B9E0C330-EBF7-433D-8139-3B01B9A7A65B}"/>
            </a:ext>
          </a:extLst>
        </xdr:cNvPr>
        <xdr:cNvSpPr/>
      </xdr:nvSpPr>
      <xdr:spPr>
        <a:xfrm rot="5400000" flipV="1">
          <a:off x="3858850" y="497138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111</xdr:row>
      <xdr:rowOff>246530</xdr:rowOff>
    </xdr:from>
    <xdr:to>
      <xdr:col>3</xdr:col>
      <xdr:colOff>288552</xdr:colOff>
      <xdr:row>111</xdr:row>
      <xdr:rowOff>336530</xdr:rowOff>
    </xdr:to>
    <xdr:sp macro="" textlink="">
      <xdr:nvSpPr>
        <xdr:cNvPr id="461" name="Arrow: Down 460">
          <a:extLst>
            <a:ext uri="{FF2B5EF4-FFF2-40B4-BE49-F238E27FC236}">
              <a16:creationId xmlns:a16="http://schemas.microsoft.com/office/drawing/2014/main" id="{D9EF9DD4-8BEB-40B6-9865-B9DD29121CD1}"/>
            </a:ext>
          </a:extLst>
        </xdr:cNvPr>
        <xdr:cNvSpPr/>
      </xdr:nvSpPr>
      <xdr:spPr>
        <a:xfrm rot="5400000" flipV="1">
          <a:off x="3858850" y="5374798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112</xdr:row>
      <xdr:rowOff>246530</xdr:rowOff>
    </xdr:from>
    <xdr:to>
      <xdr:col>3</xdr:col>
      <xdr:colOff>288552</xdr:colOff>
      <xdr:row>112</xdr:row>
      <xdr:rowOff>336530</xdr:rowOff>
    </xdr:to>
    <xdr:sp macro="" textlink="">
      <xdr:nvSpPr>
        <xdr:cNvPr id="462" name="Arrow: Down 461">
          <a:extLst>
            <a:ext uri="{FF2B5EF4-FFF2-40B4-BE49-F238E27FC236}">
              <a16:creationId xmlns:a16="http://schemas.microsoft.com/office/drawing/2014/main" id="{A16DB90C-C934-46D1-9998-5E89FC5BFB18}"/>
            </a:ext>
          </a:extLst>
        </xdr:cNvPr>
        <xdr:cNvSpPr/>
      </xdr:nvSpPr>
      <xdr:spPr>
        <a:xfrm rot="5400000" flipV="1">
          <a:off x="3858850" y="577821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5</xdr:col>
      <xdr:colOff>2253526</xdr:colOff>
      <xdr:row>110</xdr:row>
      <xdr:rowOff>134957</xdr:rowOff>
    </xdr:from>
    <xdr:ext cx="374497" cy="422463"/>
    <xdr:pic>
      <xdr:nvPicPr>
        <xdr:cNvPr id="463" name="Picture 462">
          <a:extLst>
            <a:ext uri="{FF2B5EF4-FFF2-40B4-BE49-F238E27FC236}">
              <a16:creationId xmlns:a16="http://schemas.microsoft.com/office/drawing/2014/main" id="{3F425F63-B0D8-4085-85D1-80A3C0536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9850" y="1434839"/>
          <a:ext cx="374497" cy="422463"/>
        </a:xfrm>
        <a:prstGeom prst="rect">
          <a:avLst/>
        </a:prstGeom>
      </xdr:spPr>
    </xdr:pic>
    <xdr:clientData/>
  </xdr:oneCellAnchor>
  <xdr:oneCellAnchor>
    <xdr:from>
      <xdr:col>5</xdr:col>
      <xdr:colOff>2227497</xdr:colOff>
      <xdr:row>118</xdr:row>
      <xdr:rowOff>159159</xdr:rowOff>
    </xdr:from>
    <xdr:ext cx="426555" cy="310677"/>
    <xdr:pic>
      <xdr:nvPicPr>
        <xdr:cNvPr id="464" name="Picture 463" descr="Medical emergency! There's a Father Jack on ward three · The Daily Edge">
          <a:extLst>
            <a:ext uri="{FF2B5EF4-FFF2-40B4-BE49-F238E27FC236}">
              <a16:creationId xmlns:a16="http://schemas.microsoft.com/office/drawing/2014/main" id="{53F8A4A6-7567-4794-BA75-0216DD424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3821" y="4686335"/>
          <a:ext cx="426555" cy="310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153867</xdr:colOff>
      <xdr:row>119</xdr:row>
      <xdr:rowOff>286759</xdr:rowOff>
    </xdr:from>
    <xdr:to>
      <xdr:col>3</xdr:col>
      <xdr:colOff>296742</xdr:colOff>
      <xdr:row>119</xdr:row>
      <xdr:rowOff>376759</xdr:rowOff>
    </xdr:to>
    <xdr:sp macro="" textlink="">
      <xdr:nvSpPr>
        <xdr:cNvPr id="465" name="Arrow: Down 464">
          <a:extLst>
            <a:ext uri="{FF2B5EF4-FFF2-40B4-BE49-F238E27FC236}">
              <a16:creationId xmlns:a16="http://schemas.microsoft.com/office/drawing/2014/main" id="{9C277836-605E-4A87-A8B9-5511876BA069}"/>
            </a:ext>
          </a:extLst>
        </xdr:cNvPr>
        <xdr:cNvSpPr/>
      </xdr:nvSpPr>
      <xdr:spPr>
        <a:xfrm rot="5400000" flipV="1">
          <a:off x="3867040" y="864232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134472</xdr:colOff>
      <xdr:row>117</xdr:row>
      <xdr:rowOff>280148</xdr:rowOff>
    </xdr:from>
    <xdr:to>
      <xdr:col>3</xdr:col>
      <xdr:colOff>277347</xdr:colOff>
      <xdr:row>117</xdr:row>
      <xdr:rowOff>370148</xdr:rowOff>
    </xdr:to>
    <xdr:sp macro="" textlink="">
      <xdr:nvSpPr>
        <xdr:cNvPr id="466" name="Arrow: Down 465">
          <a:extLst>
            <a:ext uri="{FF2B5EF4-FFF2-40B4-BE49-F238E27FC236}">
              <a16:creationId xmlns:a16="http://schemas.microsoft.com/office/drawing/2014/main" id="{2F041AAE-A92F-48C4-B31F-7B07D0B0A285}"/>
            </a:ext>
          </a:extLst>
        </xdr:cNvPr>
        <xdr:cNvSpPr/>
      </xdr:nvSpPr>
      <xdr:spPr>
        <a:xfrm rot="5400000" flipV="1">
          <a:off x="3847645" y="782888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168090</xdr:colOff>
      <xdr:row>118</xdr:row>
      <xdr:rowOff>268943</xdr:rowOff>
    </xdr:from>
    <xdr:to>
      <xdr:col>3</xdr:col>
      <xdr:colOff>310965</xdr:colOff>
      <xdr:row>118</xdr:row>
      <xdr:rowOff>358943</xdr:rowOff>
    </xdr:to>
    <xdr:sp macro="" textlink="">
      <xdr:nvSpPr>
        <xdr:cNvPr id="467" name="Arrow: Down 466">
          <a:extLst>
            <a:ext uri="{FF2B5EF4-FFF2-40B4-BE49-F238E27FC236}">
              <a16:creationId xmlns:a16="http://schemas.microsoft.com/office/drawing/2014/main" id="{E912F26C-CE1E-477C-A88C-42F5325FE7E9}"/>
            </a:ext>
          </a:extLst>
        </xdr:cNvPr>
        <xdr:cNvSpPr/>
      </xdr:nvSpPr>
      <xdr:spPr>
        <a:xfrm rot="5400000" flipV="1">
          <a:off x="3881263" y="822109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149386</xdr:colOff>
      <xdr:row>122</xdr:row>
      <xdr:rowOff>271072</xdr:rowOff>
    </xdr:from>
    <xdr:to>
      <xdr:col>3</xdr:col>
      <xdr:colOff>292261</xdr:colOff>
      <xdr:row>122</xdr:row>
      <xdr:rowOff>361072</xdr:rowOff>
    </xdr:to>
    <xdr:sp macro="" textlink="">
      <xdr:nvSpPr>
        <xdr:cNvPr id="468" name="Arrow: Down 467">
          <a:extLst>
            <a:ext uri="{FF2B5EF4-FFF2-40B4-BE49-F238E27FC236}">
              <a16:creationId xmlns:a16="http://schemas.microsoft.com/office/drawing/2014/main" id="{8BA3A00A-5BA3-49BB-881D-8E748C925B22}"/>
            </a:ext>
          </a:extLst>
        </xdr:cNvPr>
        <xdr:cNvSpPr/>
      </xdr:nvSpPr>
      <xdr:spPr>
        <a:xfrm rot="5400000" flipV="1">
          <a:off x="3862559" y="983686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145678</xdr:colOff>
      <xdr:row>113</xdr:row>
      <xdr:rowOff>268944</xdr:rowOff>
    </xdr:from>
    <xdr:to>
      <xdr:col>3</xdr:col>
      <xdr:colOff>288553</xdr:colOff>
      <xdr:row>113</xdr:row>
      <xdr:rowOff>358944</xdr:rowOff>
    </xdr:to>
    <xdr:sp macro="" textlink="">
      <xdr:nvSpPr>
        <xdr:cNvPr id="469" name="Arrow: Down 468">
          <a:extLst>
            <a:ext uri="{FF2B5EF4-FFF2-40B4-BE49-F238E27FC236}">
              <a16:creationId xmlns:a16="http://schemas.microsoft.com/office/drawing/2014/main" id="{D1F89909-D108-4DE4-8DF8-87BFD3E39D7B}"/>
            </a:ext>
          </a:extLst>
        </xdr:cNvPr>
        <xdr:cNvSpPr/>
      </xdr:nvSpPr>
      <xdr:spPr>
        <a:xfrm rot="5400000" flipV="1">
          <a:off x="3858851" y="620403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145678</xdr:colOff>
      <xdr:row>114</xdr:row>
      <xdr:rowOff>280148</xdr:rowOff>
    </xdr:from>
    <xdr:to>
      <xdr:col>3</xdr:col>
      <xdr:colOff>288553</xdr:colOff>
      <xdr:row>114</xdr:row>
      <xdr:rowOff>370148</xdr:rowOff>
    </xdr:to>
    <xdr:sp macro="" textlink="">
      <xdr:nvSpPr>
        <xdr:cNvPr id="470" name="Arrow: Down 469">
          <a:extLst>
            <a:ext uri="{FF2B5EF4-FFF2-40B4-BE49-F238E27FC236}">
              <a16:creationId xmlns:a16="http://schemas.microsoft.com/office/drawing/2014/main" id="{2E53303F-9691-4DDD-9C1F-FE6EDCA3CE2A}"/>
            </a:ext>
          </a:extLst>
        </xdr:cNvPr>
        <xdr:cNvSpPr/>
      </xdr:nvSpPr>
      <xdr:spPr>
        <a:xfrm rot="5400000" flipV="1">
          <a:off x="3858851" y="661865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156882</xdr:colOff>
      <xdr:row>115</xdr:row>
      <xdr:rowOff>246530</xdr:rowOff>
    </xdr:from>
    <xdr:to>
      <xdr:col>3</xdr:col>
      <xdr:colOff>246882</xdr:colOff>
      <xdr:row>115</xdr:row>
      <xdr:rowOff>393694</xdr:rowOff>
    </xdr:to>
    <xdr:sp macro="" textlink="">
      <xdr:nvSpPr>
        <xdr:cNvPr id="471" name="Arrow: Down 470">
          <a:extLst>
            <a:ext uri="{FF2B5EF4-FFF2-40B4-BE49-F238E27FC236}">
              <a16:creationId xmlns:a16="http://schemas.microsoft.com/office/drawing/2014/main" id="{0FE4D38D-FE71-4B5C-AC04-FBA43054B561}"/>
            </a:ext>
          </a:extLst>
        </xdr:cNvPr>
        <xdr:cNvSpPr/>
      </xdr:nvSpPr>
      <xdr:spPr>
        <a:xfrm flipV="1">
          <a:off x="3841866" y="3532655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157582</xdr:colOff>
      <xdr:row>116</xdr:row>
      <xdr:rowOff>246530</xdr:rowOff>
    </xdr:from>
    <xdr:to>
      <xdr:col>3</xdr:col>
      <xdr:colOff>247582</xdr:colOff>
      <xdr:row>116</xdr:row>
      <xdr:rowOff>389405</xdr:rowOff>
    </xdr:to>
    <xdr:sp macro="" textlink="">
      <xdr:nvSpPr>
        <xdr:cNvPr id="472" name="Arrow: Down 471">
          <a:extLst>
            <a:ext uri="{FF2B5EF4-FFF2-40B4-BE49-F238E27FC236}">
              <a16:creationId xmlns:a16="http://schemas.microsoft.com/office/drawing/2014/main" id="{C98406B0-AD61-4A06-8154-AC0802B6EFEC}"/>
            </a:ext>
          </a:extLst>
        </xdr:cNvPr>
        <xdr:cNvSpPr/>
      </xdr:nvSpPr>
      <xdr:spPr>
        <a:xfrm rot="10800000" flipV="1">
          <a:off x="3842566" y="3931514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96</xdr:row>
      <xdr:rowOff>0</xdr:rowOff>
    </xdr:from>
    <xdr:ext cx="304800" cy="307127"/>
    <xdr:sp macro="" textlink="">
      <xdr:nvSpPr>
        <xdr:cNvPr id="454" name="AutoShape 1" descr="Kaa | Disney Wiki | Fandom">
          <a:extLst>
            <a:ext uri="{FF2B5EF4-FFF2-40B4-BE49-F238E27FC236}">
              <a16:creationId xmlns:a16="http://schemas.microsoft.com/office/drawing/2014/main" id="{DB91F3A2-1A9B-4BD4-B2D6-8C3DDC406725}"/>
            </a:ext>
          </a:extLst>
        </xdr:cNvPr>
        <xdr:cNvSpPr>
          <a:spLocks noChangeAspect="1" noChangeArrowheads="1"/>
        </xdr:cNvSpPr>
      </xdr:nvSpPr>
      <xdr:spPr bwMode="auto">
        <a:xfrm>
          <a:off x="12341679" y="8667750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99</xdr:row>
      <xdr:rowOff>0</xdr:rowOff>
    </xdr:from>
    <xdr:ext cx="304800" cy="307128"/>
    <xdr:sp macro="" textlink="">
      <xdr:nvSpPr>
        <xdr:cNvPr id="455" name="AutoShape 3" descr="Kaa | Disney Wiki | Fandom">
          <a:extLst>
            <a:ext uri="{FF2B5EF4-FFF2-40B4-BE49-F238E27FC236}">
              <a16:creationId xmlns:a16="http://schemas.microsoft.com/office/drawing/2014/main" id="{7F9B4705-9BDF-449E-AAC4-C84638404DAF}"/>
            </a:ext>
          </a:extLst>
        </xdr:cNvPr>
        <xdr:cNvSpPr>
          <a:spLocks noChangeAspect="1" noChangeArrowheads="1"/>
        </xdr:cNvSpPr>
      </xdr:nvSpPr>
      <xdr:spPr bwMode="auto">
        <a:xfrm>
          <a:off x="15947571" y="6300107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2190761</xdr:colOff>
      <xdr:row>92</xdr:row>
      <xdr:rowOff>141330</xdr:rowOff>
    </xdr:from>
    <xdr:ext cx="500026" cy="397353"/>
    <xdr:pic>
      <xdr:nvPicPr>
        <xdr:cNvPr id="473" name="Picture 472" descr="Logopond - Logo, Brand &amp; Identity Inspiration (Sledgehammer Games)">
          <a:extLst>
            <a:ext uri="{FF2B5EF4-FFF2-40B4-BE49-F238E27FC236}">
              <a16:creationId xmlns:a16="http://schemas.microsoft.com/office/drawing/2014/main" id="{20D9116C-247D-4220-96D1-3BBB9E17C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3082" y="2617830"/>
          <a:ext cx="500026" cy="397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91</xdr:row>
      <xdr:rowOff>0</xdr:rowOff>
    </xdr:from>
    <xdr:ext cx="304800" cy="307127"/>
    <xdr:sp macro="" textlink="">
      <xdr:nvSpPr>
        <xdr:cNvPr id="474" name="AutoShape 1" descr="Kaa | Disney Wiki | Fandom">
          <a:extLst>
            <a:ext uri="{FF2B5EF4-FFF2-40B4-BE49-F238E27FC236}">
              <a16:creationId xmlns:a16="http://schemas.microsoft.com/office/drawing/2014/main" id="{EBADAC56-BD43-45A9-8ED7-31BEF10690DA}"/>
            </a:ext>
          </a:extLst>
        </xdr:cNvPr>
        <xdr:cNvSpPr>
          <a:spLocks noChangeAspect="1" noChangeArrowheads="1"/>
        </xdr:cNvSpPr>
      </xdr:nvSpPr>
      <xdr:spPr bwMode="auto">
        <a:xfrm>
          <a:off x="21240750" y="5510893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97</xdr:row>
      <xdr:rowOff>0</xdr:rowOff>
    </xdr:from>
    <xdr:ext cx="304800" cy="307128"/>
    <xdr:sp macro="" textlink="">
      <xdr:nvSpPr>
        <xdr:cNvPr id="475" name="AutoShape 3" descr="Kaa | Disney Wiki | Fandom">
          <a:extLst>
            <a:ext uri="{FF2B5EF4-FFF2-40B4-BE49-F238E27FC236}">
              <a16:creationId xmlns:a16="http://schemas.microsoft.com/office/drawing/2014/main" id="{2944CF6E-BF60-410F-AAAB-2F0C15F53A0B}"/>
            </a:ext>
          </a:extLst>
        </xdr:cNvPr>
        <xdr:cNvSpPr>
          <a:spLocks noChangeAspect="1" noChangeArrowheads="1"/>
        </xdr:cNvSpPr>
      </xdr:nvSpPr>
      <xdr:spPr bwMode="auto">
        <a:xfrm>
          <a:off x="24805821" y="4721679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2181967</xdr:colOff>
      <xdr:row>91</xdr:row>
      <xdr:rowOff>169715</xdr:rowOff>
    </xdr:from>
    <xdr:ext cx="544828" cy="327932"/>
    <xdr:pic>
      <xdr:nvPicPr>
        <xdr:cNvPr id="476" name="Picture 475">
          <a:extLst>
            <a:ext uri="{FF2B5EF4-FFF2-40B4-BE49-F238E27FC236}">
              <a16:creationId xmlns:a16="http://schemas.microsoft.com/office/drawing/2014/main" id="{1D7081EB-B5D7-4C9A-851D-86C057321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288" y="2251608"/>
          <a:ext cx="544828" cy="32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94</xdr:row>
      <xdr:rowOff>0</xdr:rowOff>
    </xdr:from>
    <xdr:ext cx="304800" cy="307127"/>
    <xdr:sp macro="" textlink="">
      <xdr:nvSpPr>
        <xdr:cNvPr id="507" name="AutoShape 1" descr="Kaa | Disney Wiki | Fandom">
          <a:extLst>
            <a:ext uri="{FF2B5EF4-FFF2-40B4-BE49-F238E27FC236}">
              <a16:creationId xmlns:a16="http://schemas.microsoft.com/office/drawing/2014/main" id="{FB016216-B12A-49B7-BB3B-83C40A0D8EC2}"/>
            </a:ext>
          </a:extLst>
        </xdr:cNvPr>
        <xdr:cNvSpPr>
          <a:spLocks noChangeAspect="1" noChangeArrowheads="1"/>
        </xdr:cNvSpPr>
      </xdr:nvSpPr>
      <xdr:spPr bwMode="auto">
        <a:xfrm>
          <a:off x="12341679" y="7878536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98</xdr:row>
      <xdr:rowOff>0</xdr:rowOff>
    </xdr:from>
    <xdr:ext cx="304800" cy="307128"/>
    <xdr:sp macro="" textlink="">
      <xdr:nvSpPr>
        <xdr:cNvPr id="508" name="AutoShape 3" descr="Kaa | Disney Wiki | Fandom">
          <a:extLst>
            <a:ext uri="{FF2B5EF4-FFF2-40B4-BE49-F238E27FC236}">
              <a16:creationId xmlns:a16="http://schemas.microsoft.com/office/drawing/2014/main" id="{FD6AD702-B4E5-4FF4-95CE-FEE59CD1EA98}"/>
            </a:ext>
          </a:extLst>
        </xdr:cNvPr>
        <xdr:cNvSpPr>
          <a:spLocks noChangeAspect="1" noChangeArrowheads="1"/>
        </xdr:cNvSpPr>
      </xdr:nvSpPr>
      <xdr:spPr bwMode="auto">
        <a:xfrm>
          <a:off x="15947571" y="4721679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22411</xdr:colOff>
      <xdr:row>89</xdr:row>
      <xdr:rowOff>313764</xdr:rowOff>
    </xdr:from>
    <xdr:ext cx="2553743" cy="2984768"/>
    <xdr:pic>
      <xdr:nvPicPr>
        <xdr:cNvPr id="514" name="Picture 513">
          <a:extLst>
            <a:ext uri="{FF2B5EF4-FFF2-40B4-BE49-F238E27FC236}">
              <a16:creationId xmlns:a16="http://schemas.microsoft.com/office/drawing/2014/main" id="{2A15499E-56F5-4C5D-A10F-EF72FB0A8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5035443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2265224</xdr:colOff>
      <xdr:row>90</xdr:row>
      <xdr:rowOff>163988</xdr:rowOff>
    </xdr:from>
    <xdr:ext cx="351100" cy="326886"/>
    <xdr:pic>
      <xdr:nvPicPr>
        <xdr:cNvPr id="515" name="Picture 514">
          <a:extLst>
            <a:ext uri="{FF2B5EF4-FFF2-40B4-BE49-F238E27FC236}">
              <a16:creationId xmlns:a16="http://schemas.microsoft.com/office/drawing/2014/main" id="{FCC612E4-9054-4E67-8880-477933CA3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7545" y="5280274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2225856</xdr:colOff>
      <xdr:row>88</xdr:row>
      <xdr:rowOff>79327</xdr:rowOff>
    </xdr:from>
    <xdr:ext cx="429837" cy="396303"/>
    <xdr:pic>
      <xdr:nvPicPr>
        <xdr:cNvPr id="516" name="Picture 515">
          <a:extLst>
            <a:ext uri="{FF2B5EF4-FFF2-40B4-BE49-F238E27FC236}">
              <a16:creationId xmlns:a16="http://schemas.microsoft.com/office/drawing/2014/main" id="{0EB80900-CACE-4799-927D-1D345522F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177" y="977398"/>
          <a:ext cx="429837" cy="396303"/>
        </a:xfrm>
        <a:prstGeom prst="rect">
          <a:avLst/>
        </a:prstGeom>
      </xdr:spPr>
    </xdr:pic>
    <xdr:clientData/>
  </xdr:oneCellAnchor>
  <xdr:oneCellAnchor>
    <xdr:from>
      <xdr:col>5</xdr:col>
      <xdr:colOff>2178749</xdr:colOff>
      <xdr:row>98</xdr:row>
      <xdr:rowOff>136421</xdr:rowOff>
    </xdr:from>
    <xdr:ext cx="496836" cy="337458"/>
    <xdr:pic>
      <xdr:nvPicPr>
        <xdr:cNvPr id="517" name="Picture 516">
          <a:extLst>
            <a:ext uri="{FF2B5EF4-FFF2-40B4-BE49-F238E27FC236}">
              <a16:creationId xmlns:a16="http://schemas.microsoft.com/office/drawing/2014/main" id="{728A4F3E-A16C-4ED7-A453-E5E5C69B7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1070" y="4980564"/>
          <a:ext cx="496836" cy="33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2204091</xdr:colOff>
      <xdr:row>101</xdr:row>
      <xdr:rowOff>45260</xdr:rowOff>
    </xdr:from>
    <xdr:ext cx="473366" cy="474889"/>
    <xdr:pic>
      <xdr:nvPicPr>
        <xdr:cNvPr id="518" name="Picture 517">
          <a:extLst>
            <a:ext uri="{FF2B5EF4-FFF2-40B4-BE49-F238E27FC236}">
              <a16:creationId xmlns:a16="http://schemas.microsoft.com/office/drawing/2014/main" id="{8084DB5E-40F0-4077-B0E8-059015BB7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6412" y="6073224"/>
          <a:ext cx="473366" cy="474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102</xdr:row>
      <xdr:rowOff>0</xdr:rowOff>
    </xdr:from>
    <xdr:ext cx="304800" cy="307127"/>
    <xdr:sp macro="" textlink="">
      <xdr:nvSpPr>
        <xdr:cNvPr id="519" name="AutoShape 1" descr="Kaa | Disney Wiki | Fandom">
          <a:extLst>
            <a:ext uri="{FF2B5EF4-FFF2-40B4-BE49-F238E27FC236}">
              <a16:creationId xmlns:a16="http://schemas.microsoft.com/office/drawing/2014/main" id="{69A7D4C0-29E3-4155-A3E9-2FC5D9CE25CB}"/>
            </a:ext>
          </a:extLst>
        </xdr:cNvPr>
        <xdr:cNvSpPr>
          <a:spLocks noChangeAspect="1" noChangeArrowheads="1"/>
        </xdr:cNvSpPr>
      </xdr:nvSpPr>
      <xdr:spPr bwMode="auto">
        <a:xfrm>
          <a:off x="21240750" y="9062357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93</xdr:row>
      <xdr:rowOff>0</xdr:rowOff>
    </xdr:from>
    <xdr:ext cx="304800" cy="307128"/>
    <xdr:sp macro="" textlink="">
      <xdr:nvSpPr>
        <xdr:cNvPr id="520" name="AutoShape 3" descr="Kaa | Disney Wiki | Fandom">
          <a:extLst>
            <a:ext uri="{FF2B5EF4-FFF2-40B4-BE49-F238E27FC236}">
              <a16:creationId xmlns:a16="http://schemas.microsoft.com/office/drawing/2014/main" id="{43FAE2DA-3ABD-48F8-A663-49A05A6BA050}"/>
            </a:ext>
          </a:extLst>
        </xdr:cNvPr>
        <xdr:cNvSpPr>
          <a:spLocks noChangeAspect="1" noChangeArrowheads="1"/>
        </xdr:cNvSpPr>
      </xdr:nvSpPr>
      <xdr:spPr bwMode="auto">
        <a:xfrm>
          <a:off x="24805821" y="7089321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2233177</xdr:colOff>
      <xdr:row>94</xdr:row>
      <xdr:rowOff>112691</xdr:rowOff>
    </xdr:from>
    <xdr:ext cx="415194" cy="429996"/>
    <xdr:pic>
      <xdr:nvPicPr>
        <xdr:cNvPr id="521" name="Picture 520" descr="Cobra Logo Png - King Cobra Malt Liquor Label, Transparent Png ...">
          <a:extLst>
            <a:ext uri="{FF2B5EF4-FFF2-40B4-BE49-F238E27FC236}">
              <a16:creationId xmlns:a16="http://schemas.microsoft.com/office/drawing/2014/main" id="{3CC68F1D-5741-4AF3-8E7A-B1781986B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5498" y="3378405"/>
          <a:ext cx="415194" cy="4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11206</xdr:colOff>
      <xdr:row>89</xdr:row>
      <xdr:rowOff>368993</xdr:rowOff>
    </xdr:from>
    <xdr:ext cx="2553743" cy="2984768"/>
    <xdr:pic>
      <xdr:nvPicPr>
        <xdr:cNvPr id="522" name="Picture 521">
          <a:extLst>
            <a:ext uri="{FF2B5EF4-FFF2-40B4-BE49-F238E27FC236}">
              <a16:creationId xmlns:a16="http://schemas.microsoft.com/office/drawing/2014/main" id="{33B78EC0-B377-4814-83FE-D05ADCDF1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3885" y="5090672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89</xdr:row>
      <xdr:rowOff>342900</xdr:rowOff>
    </xdr:from>
    <xdr:ext cx="2553743" cy="2984768"/>
    <xdr:pic>
      <xdr:nvPicPr>
        <xdr:cNvPr id="523" name="Picture 522">
          <a:extLst>
            <a:ext uri="{FF2B5EF4-FFF2-40B4-BE49-F238E27FC236}">
              <a16:creationId xmlns:a16="http://schemas.microsoft.com/office/drawing/2014/main" id="{E8CB5CB1-D1F3-43B4-AE37-E19B0A3EB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0885" y="5064579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153867</xdr:colOff>
      <xdr:row>99</xdr:row>
      <xdr:rowOff>286759</xdr:rowOff>
    </xdr:from>
    <xdr:to>
      <xdr:col>3</xdr:col>
      <xdr:colOff>296742</xdr:colOff>
      <xdr:row>99</xdr:row>
      <xdr:rowOff>376759</xdr:rowOff>
    </xdr:to>
    <xdr:sp macro="" textlink="">
      <xdr:nvSpPr>
        <xdr:cNvPr id="524" name="Arrow: Down 523">
          <a:extLst>
            <a:ext uri="{FF2B5EF4-FFF2-40B4-BE49-F238E27FC236}">
              <a16:creationId xmlns:a16="http://schemas.microsoft.com/office/drawing/2014/main" id="{542BBB8D-5B1E-46F0-A0BD-C385B4FBD503}"/>
            </a:ext>
          </a:extLst>
        </xdr:cNvPr>
        <xdr:cNvSpPr/>
      </xdr:nvSpPr>
      <xdr:spPr>
        <a:xfrm rot="5400000" flipV="1">
          <a:off x="3867841" y="892807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131456</xdr:colOff>
      <xdr:row>100</xdr:row>
      <xdr:rowOff>241936</xdr:rowOff>
    </xdr:from>
    <xdr:to>
      <xdr:col>3</xdr:col>
      <xdr:colOff>274331</xdr:colOff>
      <xdr:row>100</xdr:row>
      <xdr:rowOff>331936</xdr:rowOff>
    </xdr:to>
    <xdr:sp macro="" textlink="">
      <xdr:nvSpPr>
        <xdr:cNvPr id="525" name="Arrow: Down 524">
          <a:extLst>
            <a:ext uri="{FF2B5EF4-FFF2-40B4-BE49-F238E27FC236}">
              <a16:creationId xmlns:a16="http://schemas.microsoft.com/office/drawing/2014/main" id="{38B4A643-504C-4397-9CEE-85CFC8B4CC2F}"/>
            </a:ext>
          </a:extLst>
        </xdr:cNvPr>
        <xdr:cNvSpPr/>
      </xdr:nvSpPr>
      <xdr:spPr>
        <a:xfrm rot="5400000" flipV="1">
          <a:off x="3845430" y="927785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153868</xdr:colOff>
      <xdr:row>102</xdr:row>
      <xdr:rowOff>241937</xdr:rowOff>
    </xdr:from>
    <xdr:to>
      <xdr:col>3</xdr:col>
      <xdr:colOff>296743</xdr:colOff>
      <xdr:row>102</xdr:row>
      <xdr:rowOff>331937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07D99F8-E72D-4F97-A821-EBC884D0590A}"/>
            </a:ext>
          </a:extLst>
        </xdr:cNvPr>
        <xdr:cNvSpPr/>
      </xdr:nvSpPr>
      <xdr:spPr>
        <a:xfrm rot="5400000" flipV="1">
          <a:off x="3867842" y="1006707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168088</xdr:colOff>
      <xdr:row>88</xdr:row>
      <xdr:rowOff>224118</xdr:rowOff>
    </xdr:from>
    <xdr:to>
      <xdr:col>3</xdr:col>
      <xdr:colOff>291913</xdr:colOff>
      <xdr:row>88</xdr:row>
      <xdr:rowOff>357468</xdr:rowOff>
    </xdr:to>
    <xdr:sp macro="" textlink="">
      <xdr:nvSpPr>
        <xdr:cNvPr id="527" name="Star: 6 Points 526">
          <a:extLst>
            <a:ext uri="{FF2B5EF4-FFF2-40B4-BE49-F238E27FC236}">
              <a16:creationId xmlns:a16="http://schemas.microsoft.com/office/drawing/2014/main" id="{C2B8C31B-6427-44A8-B6A4-4AEB9E5D8B64}"/>
            </a:ext>
          </a:extLst>
        </xdr:cNvPr>
        <xdr:cNvSpPr/>
      </xdr:nvSpPr>
      <xdr:spPr>
        <a:xfrm>
          <a:off x="3855624" y="4551189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89</xdr:row>
      <xdr:rowOff>246530</xdr:rowOff>
    </xdr:from>
    <xdr:to>
      <xdr:col>3</xdr:col>
      <xdr:colOff>288552</xdr:colOff>
      <xdr:row>89</xdr:row>
      <xdr:rowOff>336530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3066E916-AE9A-45C8-83D6-594F408E5C6D}"/>
            </a:ext>
          </a:extLst>
        </xdr:cNvPr>
        <xdr:cNvSpPr/>
      </xdr:nvSpPr>
      <xdr:spPr>
        <a:xfrm rot="5400000" flipV="1">
          <a:off x="3859651" y="494177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90</xdr:row>
      <xdr:rowOff>246530</xdr:rowOff>
    </xdr:from>
    <xdr:to>
      <xdr:col>3</xdr:col>
      <xdr:colOff>288552</xdr:colOff>
      <xdr:row>90</xdr:row>
      <xdr:rowOff>336530</xdr:rowOff>
    </xdr:to>
    <xdr:sp macro="" textlink="">
      <xdr:nvSpPr>
        <xdr:cNvPr id="529" name="Arrow: Down 528">
          <a:extLst>
            <a:ext uri="{FF2B5EF4-FFF2-40B4-BE49-F238E27FC236}">
              <a16:creationId xmlns:a16="http://schemas.microsoft.com/office/drawing/2014/main" id="{401DE97C-9741-43A2-B6F1-1B5269AEFF3F}"/>
            </a:ext>
          </a:extLst>
        </xdr:cNvPr>
        <xdr:cNvSpPr/>
      </xdr:nvSpPr>
      <xdr:spPr>
        <a:xfrm rot="5400000" flipV="1">
          <a:off x="3859651" y="5336378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91</xdr:row>
      <xdr:rowOff>246530</xdr:rowOff>
    </xdr:from>
    <xdr:to>
      <xdr:col>3</xdr:col>
      <xdr:colOff>288552</xdr:colOff>
      <xdr:row>91</xdr:row>
      <xdr:rowOff>336530</xdr:rowOff>
    </xdr:to>
    <xdr:sp macro="" textlink="">
      <xdr:nvSpPr>
        <xdr:cNvPr id="530" name="Arrow: Down 529">
          <a:extLst>
            <a:ext uri="{FF2B5EF4-FFF2-40B4-BE49-F238E27FC236}">
              <a16:creationId xmlns:a16="http://schemas.microsoft.com/office/drawing/2014/main" id="{CFD146CA-ACDC-4545-88BD-542C62ED0CA6}"/>
            </a:ext>
          </a:extLst>
        </xdr:cNvPr>
        <xdr:cNvSpPr/>
      </xdr:nvSpPr>
      <xdr:spPr>
        <a:xfrm rot="5400000" flipV="1">
          <a:off x="3859651" y="573098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5</xdr:col>
      <xdr:colOff>2267133</xdr:colOff>
      <xdr:row>89</xdr:row>
      <xdr:rowOff>121350</xdr:rowOff>
    </xdr:from>
    <xdr:ext cx="374497" cy="422463"/>
    <xdr:pic>
      <xdr:nvPicPr>
        <xdr:cNvPr id="531" name="Picture 530">
          <a:extLst>
            <a:ext uri="{FF2B5EF4-FFF2-40B4-BE49-F238E27FC236}">
              <a16:creationId xmlns:a16="http://schemas.microsoft.com/office/drawing/2014/main" id="{DD6F0A7A-9D84-482A-BB2A-4A6CA59B8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9454" y="1414029"/>
          <a:ext cx="374497" cy="422463"/>
        </a:xfrm>
        <a:prstGeom prst="rect">
          <a:avLst/>
        </a:prstGeom>
      </xdr:spPr>
    </xdr:pic>
    <xdr:clientData/>
  </xdr:oneCellAnchor>
  <xdr:oneCellAnchor>
    <xdr:from>
      <xdr:col>5</xdr:col>
      <xdr:colOff>2227496</xdr:colOff>
      <xdr:row>97</xdr:row>
      <xdr:rowOff>91123</xdr:rowOff>
    </xdr:from>
    <xdr:ext cx="426555" cy="310677"/>
    <xdr:pic>
      <xdr:nvPicPr>
        <xdr:cNvPr id="532" name="Picture 531" descr="Medical emergency! There's a Father Jack on ward three · The Daily Edge">
          <a:extLst>
            <a:ext uri="{FF2B5EF4-FFF2-40B4-BE49-F238E27FC236}">
              <a16:creationId xmlns:a16="http://schemas.microsoft.com/office/drawing/2014/main" id="{03B33E7F-2D7F-4A41-A43A-088AE094F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9817" y="4540659"/>
          <a:ext cx="426555" cy="310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153867</xdr:colOff>
      <xdr:row>98</xdr:row>
      <xdr:rowOff>286759</xdr:rowOff>
    </xdr:from>
    <xdr:to>
      <xdr:col>3</xdr:col>
      <xdr:colOff>296742</xdr:colOff>
      <xdr:row>98</xdr:row>
      <xdr:rowOff>376759</xdr:rowOff>
    </xdr:to>
    <xdr:sp macro="" textlink="">
      <xdr:nvSpPr>
        <xdr:cNvPr id="533" name="Arrow: Down 532">
          <a:extLst>
            <a:ext uri="{FF2B5EF4-FFF2-40B4-BE49-F238E27FC236}">
              <a16:creationId xmlns:a16="http://schemas.microsoft.com/office/drawing/2014/main" id="{EBE10881-4C64-4B97-B10B-E3FD15B7C9D5}"/>
            </a:ext>
          </a:extLst>
        </xdr:cNvPr>
        <xdr:cNvSpPr/>
      </xdr:nvSpPr>
      <xdr:spPr>
        <a:xfrm rot="5400000" flipV="1">
          <a:off x="3867841" y="853346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134472</xdr:colOff>
      <xdr:row>96</xdr:row>
      <xdr:rowOff>280148</xdr:rowOff>
    </xdr:from>
    <xdr:to>
      <xdr:col>3</xdr:col>
      <xdr:colOff>277347</xdr:colOff>
      <xdr:row>96</xdr:row>
      <xdr:rowOff>370148</xdr:rowOff>
    </xdr:to>
    <xdr:sp macro="" textlink="">
      <xdr:nvSpPr>
        <xdr:cNvPr id="534" name="Arrow: Down 533">
          <a:extLst>
            <a:ext uri="{FF2B5EF4-FFF2-40B4-BE49-F238E27FC236}">
              <a16:creationId xmlns:a16="http://schemas.microsoft.com/office/drawing/2014/main" id="{7EFB2560-4F70-4486-BA16-572AF040D41A}"/>
            </a:ext>
          </a:extLst>
        </xdr:cNvPr>
        <xdr:cNvSpPr/>
      </xdr:nvSpPr>
      <xdr:spPr>
        <a:xfrm rot="5400000" flipV="1">
          <a:off x="3848446" y="773763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168090</xdr:colOff>
      <xdr:row>97</xdr:row>
      <xdr:rowOff>268943</xdr:rowOff>
    </xdr:from>
    <xdr:to>
      <xdr:col>3</xdr:col>
      <xdr:colOff>310965</xdr:colOff>
      <xdr:row>97</xdr:row>
      <xdr:rowOff>358943</xdr:rowOff>
    </xdr:to>
    <xdr:sp macro="" textlink="">
      <xdr:nvSpPr>
        <xdr:cNvPr id="535" name="Arrow: Down 534">
          <a:extLst>
            <a:ext uri="{FF2B5EF4-FFF2-40B4-BE49-F238E27FC236}">
              <a16:creationId xmlns:a16="http://schemas.microsoft.com/office/drawing/2014/main" id="{633EE8D4-69F2-4F4F-9E43-55145C22D43C}"/>
            </a:ext>
          </a:extLst>
        </xdr:cNvPr>
        <xdr:cNvSpPr/>
      </xdr:nvSpPr>
      <xdr:spPr>
        <a:xfrm rot="5400000" flipV="1">
          <a:off x="3882064" y="812104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149386</xdr:colOff>
      <xdr:row>101</xdr:row>
      <xdr:rowOff>271072</xdr:rowOff>
    </xdr:from>
    <xdr:to>
      <xdr:col>3</xdr:col>
      <xdr:colOff>292261</xdr:colOff>
      <xdr:row>101</xdr:row>
      <xdr:rowOff>361072</xdr:rowOff>
    </xdr:to>
    <xdr:sp macro="" textlink="">
      <xdr:nvSpPr>
        <xdr:cNvPr id="536" name="Arrow: Down 535">
          <a:extLst>
            <a:ext uri="{FF2B5EF4-FFF2-40B4-BE49-F238E27FC236}">
              <a16:creationId xmlns:a16="http://schemas.microsoft.com/office/drawing/2014/main" id="{5C4691EF-8B0F-49D5-930A-154E089B12F2}"/>
            </a:ext>
          </a:extLst>
        </xdr:cNvPr>
        <xdr:cNvSpPr/>
      </xdr:nvSpPr>
      <xdr:spPr>
        <a:xfrm rot="5400000" flipV="1">
          <a:off x="3863360" y="9701598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132073</xdr:colOff>
      <xdr:row>94</xdr:row>
      <xdr:rowOff>266473</xdr:rowOff>
    </xdr:from>
    <xdr:to>
      <xdr:col>3</xdr:col>
      <xdr:colOff>274948</xdr:colOff>
      <xdr:row>94</xdr:row>
      <xdr:rowOff>356473</xdr:rowOff>
    </xdr:to>
    <xdr:sp macro="" textlink="">
      <xdr:nvSpPr>
        <xdr:cNvPr id="537" name="Arrow: Down 536">
          <a:extLst>
            <a:ext uri="{FF2B5EF4-FFF2-40B4-BE49-F238E27FC236}">
              <a16:creationId xmlns:a16="http://schemas.microsoft.com/office/drawing/2014/main" id="{8B53F37D-CFB2-4678-80D6-6924A652EA21}"/>
            </a:ext>
          </a:extLst>
        </xdr:cNvPr>
        <xdr:cNvSpPr/>
      </xdr:nvSpPr>
      <xdr:spPr>
        <a:xfrm rot="5400000" flipV="1">
          <a:off x="3847284" y="351317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95</xdr:row>
      <xdr:rowOff>245512</xdr:rowOff>
    </xdr:from>
    <xdr:to>
      <xdr:col>3</xdr:col>
      <xdr:colOff>288552</xdr:colOff>
      <xdr:row>95</xdr:row>
      <xdr:rowOff>335512</xdr:rowOff>
    </xdr:to>
    <xdr:sp macro="" textlink="">
      <xdr:nvSpPr>
        <xdr:cNvPr id="538" name="Arrow: Down 537">
          <a:extLst>
            <a:ext uri="{FF2B5EF4-FFF2-40B4-BE49-F238E27FC236}">
              <a16:creationId xmlns:a16="http://schemas.microsoft.com/office/drawing/2014/main" id="{D0FD4437-92ED-481B-9590-03770A3F65E8}"/>
            </a:ext>
          </a:extLst>
        </xdr:cNvPr>
        <xdr:cNvSpPr/>
      </xdr:nvSpPr>
      <xdr:spPr>
        <a:xfrm rot="5400000" flipV="1">
          <a:off x="3860888" y="389052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169252</xdr:colOff>
      <xdr:row>92</xdr:row>
      <xdr:rowOff>232922</xdr:rowOff>
    </xdr:from>
    <xdr:to>
      <xdr:col>3</xdr:col>
      <xdr:colOff>259252</xdr:colOff>
      <xdr:row>92</xdr:row>
      <xdr:rowOff>380086</xdr:rowOff>
    </xdr:to>
    <xdr:sp macro="" textlink="">
      <xdr:nvSpPr>
        <xdr:cNvPr id="539" name="Arrow: Down 538">
          <a:extLst>
            <a:ext uri="{FF2B5EF4-FFF2-40B4-BE49-F238E27FC236}">
              <a16:creationId xmlns:a16="http://schemas.microsoft.com/office/drawing/2014/main" id="{53E76E12-DBBB-4592-8CAC-2CEA09FE360F}"/>
            </a:ext>
          </a:extLst>
        </xdr:cNvPr>
        <xdr:cNvSpPr/>
      </xdr:nvSpPr>
      <xdr:spPr>
        <a:xfrm flipV="1">
          <a:off x="3858025" y="2709422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165652</xdr:colOff>
      <xdr:row>93</xdr:row>
      <xdr:rowOff>248479</xdr:rowOff>
    </xdr:from>
    <xdr:to>
      <xdr:col>3</xdr:col>
      <xdr:colOff>255652</xdr:colOff>
      <xdr:row>93</xdr:row>
      <xdr:rowOff>391354</xdr:rowOff>
    </xdr:to>
    <xdr:sp macro="" textlink="">
      <xdr:nvSpPr>
        <xdr:cNvPr id="541" name="Arrow: Down 540">
          <a:extLst>
            <a:ext uri="{FF2B5EF4-FFF2-40B4-BE49-F238E27FC236}">
              <a16:creationId xmlns:a16="http://schemas.microsoft.com/office/drawing/2014/main" id="{2517F9DD-A66A-4431-AE01-09F5B1384C17}"/>
            </a:ext>
          </a:extLst>
        </xdr:cNvPr>
        <xdr:cNvSpPr/>
      </xdr:nvSpPr>
      <xdr:spPr>
        <a:xfrm rot="10800000" flipV="1">
          <a:off x="3851413" y="3130827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96</xdr:row>
      <xdr:rowOff>0</xdr:rowOff>
    </xdr:from>
    <xdr:ext cx="304800" cy="307127"/>
    <xdr:sp macro="" textlink="">
      <xdr:nvSpPr>
        <xdr:cNvPr id="542" name="AutoShape 1" descr="Kaa | Disney Wiki | Fandom">
          <a:extLst>
            <a:ext uri="{FF2B5EF4-FFF2-40B4-BE49-F238E27FC236}">
              <a16:creationId xmlns:a16="http://schemas.microsoft.com/office/drawing/2014/main" id="{A32648FC-3F16-42E2-9626-964DEF579CFB}"/>
            </a:ext>
          </a:extLst>
        </xdr:cNvPr>
        <xdr:cNvSpPr>
          <a:spLocks noChangeAspect="1" noChangeArrowheads="1"/>
        </xdr:cNvSpPr>
      </xdr:nvSpPr>
      <xdr:spPr bwMode="auto">
        <a:xfrm>
          <a:off x="12341679" y="4054929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99</xdr:row>
      <xdr:rowOff>0</xdr:rowOff>
    </xdr:from>
    <xdr:ext cx="304800" cy="307128"/>
    <xdr:sp macro="" textlink="">
      <xdr:nvSpPr>
        <xdr:cNvPr id="543" name="AutoShape 3" descr="Kaa | Disney Wiki | Fandom">
          <a:extLst>
            <a:ext uri="{FF2B5EF4-FFF2-40B4-BE49-F238E27FC236}">
              <a16:creationId xmlns:a16="http://schemas.microsoft.com/office/drawing/2014/main" id="{ECB78EE4-1090-47A6-9C34-BCC1FB11F767}"/>
            </a:ext>
          </a:extLst>
        </xdr:cNvPr>
        <xdr:cNvSpPr>
          <a:spLocks noChangeAspect="1" noChangeArrowheads="1"/>
        </xdr:cNvSpPr>
      </xdr:nvSpPr>
      <xdr:spPr bwMode="auto">
        <a:xfrm>
          <a:off x="15947571" y="5238750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94</xdr:row>
      <xdr:rowOff>0</xdr:rowOff>
    </xdr:from>
    <xdr:ext cx="304800" cy="307127"/>
    <xdr:sp macro="" textlink="">
      <xdr:nvSpPr>
        <xdr:cNvPr id="544" name="AutoShape 1" descr="Kaa | Disney Wiki | Fandom">
          <a:extLst>
            <a:ext uri="{FF2B5EF4-FFF2-40B4-BE49-F238E27FC236}">
              <a16:creationId xmlns:a16="http://schemas.microsoft.com/office/drawing/2014/main" id="{02FAF5AB-B092-44D9-9C6D-F3E81E7D2FDF}"/>
            </a:ext>
          </a:extLst>
        </xdr:cNvPr>
        <xdr:cNvSpPr>
          <a:spLocks noChangeAspect="1" noChangeArrowheads="1"/>
        </xdr:cNvSpPr>
      </xdr:nvSpPr>
      <xdr:spPr bwMode="auto">
        <a:xfrm>
          <a:off x="12341679" y="3265714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98</xdr:row>
      <xdr:rowOff>0</xdr:rowOff>
    </xdr:from>
    <xdr:ext cx="304800" cy="307128"/>
    <xdr:sp macro="" textlink="">
      <xdr:nvSpPr>
        <xdr:cNvPr id="545" name="AutoShape 3" descr="Kaa | Disney Wiki | Fandom">
          <a:extLst>
            <a:ext uri="{FF2B5EF4-FFF2-40B4-BE49-F238E27FC236}">
              <a16:creationId xmlns:a16="http://schemas.microsoft.com/office/drawing/2014/main" id="{9612A4D3-9FC9-4AA5-987F-73A316013D78}"/>
            </a:ext>
          </a:extLst>
        </xdr:cNvPr>
        <xdr:cNvSpPr>
          <a:spLocks noChangeAspect="1" noChangeArrowheads="1"/>
        </xdr:cNvSpPr>
      </xdr:nvSpPr>
      <xdr:spPr bwMode="auto">
        <a:xfrm>
          <a:off x="15947571" y="4844143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11206</xdr:colOff>
      <xdr:row>89</xdr:row>
      <xdr:rowOff>368993</xdr:rowOff>
    </xdr:from>
    <xdr:ext cx="2553743" cy="2984768"/>
    <xdr:pic>
      <xdr:nvPicPr>
        <xdr:cNvPr id="546" name="Picture 545">
          <a:extLst>
            <a:ext uri="{FF2B5EF4-FFF2-40B4-BE49-F238E27FC236}">
              <a16:creationId xmlns:a16="http://schemas.microsoft.com/office/drawing/2014/main" id="{D74EADC5-A43F-424C-8C7D-78B6ABC7B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3885" y="1661672"/>
          <a:ext cx="2553743" cy="2984768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79</xdr:row>
      <xdr:rowOff>0</xdr:rowOff>
    </xdr:from>
    <xdr:ext cx="304800" cy="307127"/>
    <xdr:sp macro="" textlink="">
      <xdr:nvSpPr>
        <xdr:cNvPr id="540" name="AutoShape 1" descr="Kaa | Disney Wiki | Fandom">
          <a:extLst>
            <a:ext uri="{FF2B5EF4-FFF2-40B4-BE49-F238E27FC236}">
              <a16:creationId xmlns:a16="http://schemas.microsoft.com/office/drawing/2014/main" id="{60D30D4D-2730-48BA-93C3-74E3B7279CA6}"/>
            </a:ext>
          </a:extLst>
        </xdr:cNvPr>
        <xdr:cNvSpPr>
          <a:spLocks noChangeAspect="1" noChangeArrowheads="1"/>
        </xdr:cNvSpPr>
      </xdr:nvSpPr>
      <xdr:spPr bwMode="auto">
        <a:xfrm>
          <a:off x="12347864" y="7498773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76</xdr:row>
      <xdr:rowOff>0</xdr:rowOff>
    </xdr:from>
    <xdr:ext cx="304800" cy="307128"/>
    <xdr:sp macro="" textlink="">
      <xdr:nvSpPr>
        <xdr:cNvPr id="547" name="AutoShape 3" descr="Kaa | Disney Wiki | Fandom">
          <a:extLst>
            <a:ext uri="{FF2B5EF4-FFF2-40B4-BE49-F238E27FC236}">
              <a16:creationId xmlns:a16="http://schemas.microsoft.com/office/drawing/2014/main" id="{73685F75-CAEF-4303-9BB9-D6C5709A3A19}"/>
            </a:ext>
          </a:extLst>
        </xdr:cNvPr>
        <xdr:cNvSpPr>
          <a:spLocks noChangeAspect="1" noChangeArrowheads="1"/>
        </xdr:cNvSpPr>
      </xdr:nvSpPr>
      <xdr:spPr bwMode="auto">
        <a:xfrm>
          <a:off x="15950045" y="8693727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2185318</xdr:colOff>
      <xdr:row>70</xdr:row>
      <xdr:rowOff>112755</xdr:rowOff>
    </xdr:from>
    <xdr:ext cx="500026" cy="397353"/>
    <xdr:pic>
      <xdr:nvPicPr>
        <xdr:cNvPr id="548" name="Picture 547" descr="Logopond - Logo, Brand &amp; Identity Inspiration (Sledgehammer Games)">
          <a:extLst>
            <a:ext uri="{FF2B5EF4-FFF2-40B4-BE49-F238E27FC236}">
              <a16:creationId xmlns:a16="http://schemas.microsoft.com/office/drawing/2014/main" id="{FC3AE7BE-D7D1-4CEA-983B-48A18DB6B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918" y="2370180"/>
          <a:ext cx="500026" cy="397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72</xdr:row>
      <xdr:rowOff>0</xdr:rowOff>
    </xdr:from>
    <xdr:ext cx="304800" cy="307127"/>
    <xdr:sp macro="" textlink="">
      <xdr:nvSpPr>
        <xdr:cNvPr id="549" name="AutoShape 1" descr="Kaa | Disney Wiki | Fandom">
          <a:extLst>
            <a:ext uri="{FF2B5EF4-FFF2-40B4-BE49-F238E27FC236}">
              <a16:creationId xmlns:a16="http://schemas.microsoft.com/office/drawing/2014/main" id="{69D9991A-CC09-4479-8BA1-32FF8840F2D4}"/>
            </a:ext>
          </a:extLst>
        </xdr:cNvPr>
        <xdr:cNvSpPr>
          <a:spLocks noChangeAspect="1" noChangeArrowheads="1"/>
        </xdr:cNvSpPr>
      </xdr:nvSpPr>
      <xdr:spPr bwMode="auto">
        <a:xfrm>
          <a:off x="21232091" y="5507182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79</xdr:row>
      <xdr:rowOff>0</xdr:rowOff>
    </xdr:from>
    <xdr:ext cx="304800" cy="307128"/>
    <xdr:sp macro="" textlink="">
      <xdr:nvSpPr>
        <xdr:cNvPr id="550" name="AutoShape 3" descr="Kaa | Disney Wiki | Fandom">
          <a:extLst>
            <a:ext uri="{FF2B5EF4-FFF2-40B4-BE49-F238E27FC236}">
              <a16:creationId xmlns:a16="http://schemas.microsoft.com/office/drawing/2014/main" id="{D6E5B7AB-E03F-4784-A4CD-70070A94C1EF}"/>
            </a:ext>
          </a:extLst>
        </xdr:cNvPr>
        <xdr:cNvSpPr>
          <a:spLocks noChangeAspect="1" noChangeArrowheads="1"/>
        </xdr:cNvSpPr>
      </xdr:nvSpPr>
      <xdr:spPr bwMode="auto">
        <a:xfrm>
          <a:off x="24782318" y="7897091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2162917</xdr:colOff>
      <xdr:row>72</xdr:row>
      <xdr:rowOff>169715</xdr:rowOff>
    </xdr:from>
    <xdr:ext cx="544828" cy="327932"/>
    <xdr:pic>
      <xdr:nvPicPr>
        <xdr:cNvPr id="551" name="Picture 550">
          <a:extLst>
            <a:ext uri="{FF2B5EF4-FFF2-40B4-BE49-F238E27FC236}">
              <a16:creationId xmlns:a16="http://schemas.microsoft.com/office/drawing/2014/main" id="{F39750F3-AF13-4B5C-8DF0-6894740A2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2517" y="3227240"/>
          <a:ext cx="544828" cy="32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69</xdr:row>
      <xdr:rowOff>0</xdr:rowOff>
    </xdr:from>
    <xdr:ext cx="304800" cy="307127"/>
    <xdr:sp macro="" textlink="">
      <xdr:nvSpPr>
        <xdr:cNvPr id="552" name="AutoShape 1" descr="Kaa | Disney Wiki | Fandom">
          <a:extLst>
            <a:ext uri="{FF2B5EF4-FFF2-40B4-BE49-F238E27FC236}">
              <a16:creationId xmlns:a16="http://schemas.microsoft.com/office/drawing/2014/main" id="{DA8ADFCE-EB1F-4382-A004-501DD60B7A78}"/>
            </a:ext>
          </a:extLst>
        </xdr:cNvPr>
        <xdr:cNvSpPr>
          <a:spLocks noChangeAspect="1" noChangeArrowheads="1"/>
        </xdr:cNvSpPr>
      </xdr:nvSpPr>
      <xdr:spPr bwMode="auto">
        <a:xfrm>
          <a:off x="12347864" y="6702136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67</xdr:row>
      <xdr:rowOff>0</xdr:rowOff>
    </xdr:from>
    <xdr:ext cx="304800" cy="307128"/>
    <xdr:sp macro="" textlink="">
      <xdr:nvSpPr>
        <xdr:cNvPr id="553" name="AutoShape 3" descr="Kaa | Disney Wiki | Fandom">
          <a:extLst>
            <a:ext uri="{FF2B5EF4-FFF2-40B4-BE49-F238E27FC236}">
              <a16:creationId xmlns:a16="http://schemas.microsoft.com/office/drawing/2014/main" id="{5D8AB4FB-B6F4-4999-BFFF-EC3131F380D7}"/>
            </a:ext>
          </a:extLst>
        </xdr:cNvPr>
        <xdr:cNvSpPr>
          <a:spLocks noChangeAspect="1" noChangeArrowheads="1"/>
        </xdr:cNvSpPr>
      </xdr:nvSpPr>
      <xdr:spPr bwMode="auto">
        <a:xfrm>
          <a:off x="15950045" y="8295409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22411</xdr:colOff>
      <xdr:row>68</xdr:row>
      <xdr:rowOff>313764</xdr:rowOff>
    </xdr:from>
    <xdr:ext cx="2553743" cy="2984768"/>
    <xdr:pic>
      <xdr:nvPicPr>
        <xdr:cNvPr id="554" name="Picture 553">
          <a:extLst>
            <a:ext uri="{FF2B5EF4-FFF2-40B4-BE49-F238E27FC236}">
              <a16:creationId xmlns:a16="http://schemas.microsoft.com/office/drawing/2014/main" id="{5AEE2C35-DC8F-4B58-BF5C-7D052F3E0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5024309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2259781</xdr:colOff>
      <xdr:row>69</xdr:row>
      <xdr:rowOff>163988</xdr:rowOff>
    </xdr:from>
    <xdr:ext cx="351100" cy="326886"/>
    <xdr:pic>
      <xdr:nvPicPr>
        <xdr:cNvPr id="555" name="Picture 554">
          <a:extLst>
            <a:ext uri="{FF2B5EF4-FFF2-40B4-BE49-F238E27FC236}">
              <a16:creationId xmlns:a16="http://schemas.microsoft.com/office/drawing/2014/main" id="{8A03903F-3F07-414E-9F3E-F14B2C728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79381" y="2021363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2220413</xdr:colOff>
      <xdr:row>67</xdr:row>
      <xdr:rowOff>107902</xdr:rowOff>
    </xdr:from>
    <xdr:ext cx="429837" cy="396303"/>
    <xdr:pic>
      <xdr:nvPicPr>
        <xdr:cNvPr id="556" name="Picture 555">
          <a:extLst>
            <a:ext uri="{FF2B5EF4-FFF2-40B4-BE49-F238E27FC236}">
              <a16:creationId xmlns:a16="http://schemas.microsoft.com/office/drawing/2014/main" id="{63A4E188-2CB8-4D51-B0D7-E38EF6A26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0013" y="1165177"/>
          <a:ext cx="429837" cy="396303"/>
        </a:xfrm>
        <a:prstGeom prst="rect">
          <a:avLst/>
        </a:prstGeom>
      </xdr:spPr>
    </xdr:pic>
    <xdr:clientData/>
  </xdr:oneCellAnchor>
  <xdr:oneCellAnchor>
    <xdr:from>
      <xdr:col>5</xdr:col>
      <xdr:colOff>2186913</xdr:colOff>
      <xdr:row>77</xdr:row>
      <xdr:rowOff>145946</xdr:rowOff>
    </xdr:from>
    <xdr:ext cx="496836" cy="337458"/>
    <xdr:pic>
      <xdr:nvPicPr>
        <xdr:cNvPr id="557" name="Picture 556">
          <a:extLst>
            <a:ext uri="{FF2B5EF4-FFF2-40B4-BE49-F238E27FC236}">
              <a16:creationId xmlns:a16="http://schemas.microsoft.com/office/drawing/2014/main" id="{A446165D-72B4-4A52-9F44-B3BBDF46B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6513" y="5203721"/>
          <a:ext cx="496836" cy="33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2198648</xdr:colOff>
      <xdr:row>79</xdr:row>
      <xdr:rowOff>378635</xdr:rowOff>
    </xdr:from>
    <xdr:ext cx="473366" cy="474889"/>
    <xdr:pic>
      <xdr:nvPicPr>
        <xdr:cNvPr id="558" name="Picture 557">
          <a:extLst>
            <a:ext uri="{FF2B5EF4-FFF2-40B4-BE49-F238E27FC236}">
              <a16:creationId xmlns:a16="http://schemas.microsoft.com/office/drawing/2014/main" id="{68EB9B8F-74EE-4C05-A5F8-EE63828DD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8248" y="6236510"/>
          <a:ext cx="473366" cy="474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81</xdr:row>
      <xdr:rowOff>0</xdr:rowOff>
    </xdr:from>
    <xdr:ext cx="304800" cy="307127"/>
    <xdr:sp macro="" textlink="">
      <xdr:nvSpPr>
        <xdr:cNvPr id="559" name="AutoShape 1" descr="Kaa | Disney Wiki | Fandom">
          <a:extLst>
            <a:ext uri="{FF2B5EF4-FFF2-40B4-BE49-F238E27FC236}">
              <a16:creationId xmlns:a16="http://schemas.microsoft.com/office/drawing/2014/main" id="{FDCC96FE-7CE0-4F5A-8951-2E584F44B55D}"/>
            </a:ext>
          </a:extLst>
        </xdr:cNvPr>
        <xdr:cNvSpPr>
          <a:spLocks noChangeAspect="1" noChangeArrowheads="1"/>
        </xdr:cNvSpPr>
      </xdr:nvSpPr>
      <xdr:spPr bwMode="auto">
        <a:xfrm>
          <a:off x="21232091" y="9888682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73</xdr:row>
      <xdr:rowOff>0</xdr:rowOff>
    </xdr:from>
    <xdr:ext cx="304800" cy="307128"/>
    <xdr:sp macro="" textlink="">
      <xdr:nvSpPr>
        <xdr:cNvPr id="560" name="AutoShape 3" descr="Kaa | Disney Wiki | Fandom">
          <a:extLst>
            <a:ext uri="{FF2B5EF4-FFF2-40B4-BE49-F238E27FC236}">
              <a16:creationId xmlns:a16="http://schemas.microsoft.com/office/drawing/2014/main" id="{425338A8-42CC-43E7-AB73-A1E3D294EF99}"/>
            </a:ext>
          </a:extLst>
        </xdr:cNvPr>
        <xdr:cNvSpPr>
          <a:spLocks noChangeAspect="1" noChangeArrowheads="1"/>
        </xdr:cNvSpPr>
      </xdr:nvSpPr>
      <xdr:spPr bwMode="auto">
        <a:xfrm>
          <a:off x="24782318" y="6303818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2227734</xdr:colOff>
      <xdr:row>73</xdr:row>
      <xdr:rowOff>103166</xdr:rowOff>
    </xdr:from>
    <xdr:ext cx="415194" cy="429996"/>
    <xdr:pic>
      <xdr:nvPicPr>
        <xdr:cNvPr id="561" name="Picture 560" descr="Cobra Logo Png - King Cobra Malt Liquor Label, Transparent Png ...">
          <a:extLst>
            <a:ext uri="{FF2B5EF4-FFF2-40B4-BE49-F238E27FC236}">
              <a16:creationId xmlns:a16="http://schemas.microsoft.com/office/drawing/2014/main" id="{40C902C4-3A40-40EA-9763-B09AB8508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7334" y="3560741"/>
          <a:ext cx="415194" cy="4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11206</xdr:colOff>
      <xdr:row>68</xdr:row>
      <xdr:rowOff>368993</xdr:rowOff>
    </xdr:from>
    <xdr:ext cx="2553743" cy="2984768"/>
    <xdr:pic>
      <xdr:nvPicPr>
        <xdr:cNvPr id="562" name="Picture 561">
          <a:extLst>
            <a:ext uri="{FF2B5EF4-FFF2-40B4-BE49-F238E27FC236}">
              <a16:creationId xmlns:a16="http://schemas.microsoft.com/office/drawing/2014/main" id="{310D31F1-726D-46CD-81E1-EE40252CA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0070" y="5079538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68</xdr:row>
      <xdr:rowOff>342900</xdr:rowOff>
    </xdr:from>
    <xdr:ext cx="2553743" cy="2984768"/>
    <xdr:pic>
      <xdr:nvPicPr>
        <xdr:cNvPr id="563" name="Picture 562">
          <a:extLst>
            <a:ext uri="{FF2B5EF4-FFF2-40B4-BE49-F238E27FC236}">
              <a16:creationId xmlns:a16="http://schemas.microsoft.com/office/drawing/2014/main" id="{4A457D24-70EA-4899-BD57-3974B8CD6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2226" y="5053445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153867</xdr:colOff>
      <xdr:row>78</xdr:row>
      <xdr:rowOff>286759</xdr:rowOff>
    </xdr:from>
    <xdr:to>
      <xdr:col>3</xdr:col>
      <xdr:colOff>296742</xdr:colOff>
      <xdr:row>78</xdr:row>
      <xdr:rowOff>376759</xdr:rowOff>
    </xdr:to>
    <xdr:sp macro="" textlink="">
      <xdr:nvSpPr>
        <xdr:cNvPr id="564" name="Arrow: Down 563">
          <a:extLst>
            <a:ext uri="{FF2B5EF4-FFF2-40B4-BE49-F238E27FC236}">
              <a16:creationId xmlns:a16="http://schemas.microsoft.com/office/drawing/2014/main" id="{F9624F7B-58BF-4E96-A1EE-DD5D5813B609}"/>
            </a:ext>
          </a:extLst>
        </xdr:cNvPr>
        <xdr:cNvSpPr/>
      </xdr:nvSpPr>
      <xdr:spPr>
        <a:xfrm rot="5400000" flipV="1">
          <a:off x="3869078" y="8954048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131456</xdr:colOff>
      <xdr:row>79</xdr:row>
      <xdr:rowOff>241936</xdr:rowOff>
    </xdr:from>
    <xdr:to>
      <xdr:col>3</xdr:col>
      <xdr:colOff>274331</xdr:colOff>
      <xdr:row>79</xdr:row>
      <xdr:rowOff>331936</xdr:rowOff>
    </xdr:to>
    <xdr:sp macro="" textlink="">
      <xdr:nvSpPr>
        <xdr:cNvPr id="565" name="Arrow: Down 564">
          <a:extLst>
            <a:ext uri="{FF2B5EF4-FFF2-40B4-BE49-F238E27FC236}">
              <a16:creationId xmlns:a16="http://schemas.microsoft.com/office/drawing/2014/main" id="{1F3C24DC-836E-4974-8BCF-CCF2A22D8DB2}"/>
            </a:ext>
          </a:extLst>
        </xdr:cNvPr>
        <xdr:cNvSpPr/>
      </xdr:nvSpPr>
      <xdr:spPr>
        <a:xfrm rot="5400000" flipV="1">
          <a:off x="3846667" y="930754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153868</xdr:colOff>
      <xdr:row>81</xdr:row>
      <xdr:rowOff>241937</xdr:rowOff>
    </xdr:from>
    <xdr:to>
      <xdr:col>3</xdr:col>
      <xdr:colOff>296743</xdr:colOff>
      <xdr:row>81</xdr:row>
      <xdr:rowOff>331937</xdr:rowOff>
    </xdr:to>
    <xdr:sp macro="" textlink="">
      <xdr:nvSpPr>
        <xdr:cNvPr id="566" name="Arrow: Down 565">
          <a:extLst>
            <a:ext uri="{FF2B5EF4-FFF2-40B4-BE49-F238E27FC236}">
              <a16:creationId xmlns:a16="http://schemas.microsoft.com/office/drawing/2014/main" id="{36B95C36-E134-443C-AD93-F6F78D0827C7}"/>
            </a:ext>
          </a:extLst>
        </xdr:cNvPr>
        <xdr:cNvSpPr/>
      </xdr:nvSpPr>
      <xdr:spPr>
        <a:xfrm rot="5400000" flipV="1">
          <a:off x="3869079" y="1010418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168088</xdr:colOff>
      <xdr:row>67</xdr:row>
      <xdr:rowOff>224118</xdr:rowOff>
    </xdr:from>
    <xdr:to>
      <xdr:col>3</xdr:col>
      <xdr:colOff>291913</xdr:colOff>
      <xdr:row>67</xdr:row>
      <xdr:rowOff>357468</xdr:rowOff>
    </xdr:to>
    <xdr:sp macro="" textlink="">
      <xdr:nvSpPr>
        <xdr:cNvPr id="567" name="Star: 6 Points 566">
          <a:extLst>
            <a:ext uri="{FF2B5EF4-FFF2-40B4-BE49-F238E27FC236}">
              <a16:creationId xmlns:a16="http://schemas.microsoft.com/office/drawing/2014/main" id="{D5B81528-18CB-4A44-AAF6-ABFB6EA1C951}"/>
            </a:ext>
          </a:extLst>
        </xdr:cNvPr>
        <xdr:cNvSpPr/>
      </xdr:nvSpPr>
      <xdr:spPr>
        <a:xfrm>
          <a:off x="3856861" y="4536345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68</xdr:row>
      <xdr:rowOff>246530</xdr:rowOff>
    </xdr:from>
    <xdr:to>
      <xdr:col>3</xdr:col>
      <xdr:colOff>288552</xdr:colOff>
      <xdr:row>68</xdr:row>
      <xdr:rowOff>336530</xdr:rowOff>
    </xdr:to>
    <xdr:sp macro="" textlink="">
      <xdr:nvSpPr>
        <xdr:cNvPr id="568" name="Arrow: Down 567">
          <a:extLst>
            <a:ext uri="{FF2B5EF4-FFF2-40B4-BE49-F238E27FC236}">
              <a16:creationId xmlns:a16="http://schemas.microsoft.com/office/drawing/2014/main" id="{29A39C11-996D-48A3-8CF0-FAF79A2551F0}"/>
            </a:ext>
          </a:extLst>
        </xdr:cNvPr>
        <xdr:cNvSpPr/>
      </xdr:nvSpPr>
      <xdr:spPr>
        <a:xfrm rot="5400000" flipV="1">
          <a:off x="3860888" y="493063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69</xdr:row>
      <xdr:rowOff>246530</xdr:rowOff>
    </xdr:from>
    <xdr:to>
      <xdr:col>3</xdr:col>
      <xdr:colOff>288552</xdr:colOff>
      <xdr:row>69</xdr:row>
      <xdr:rowOff>336530</xdr:rowOff>
    </xdr:to>
    <xdr:sp macro="" textlink="">
      <xdr:nvSpPr>
        <xdr:cNvPr id="569" name="Arrow: Down 568">
          <a:extLst>
            <a:ext uri="{FF2B5EF4-FFF2-40B4-BE49-F238E27FC236}">
              <a16:creationId xmlns:a16="http://schemas.microsoft.com/office/drawing/2014/main" id="{7BA7AEE4-C61E-430E-AF92-00330C5C4661}"/>
            </a:ext>
          </a:extLst>
        </xdr:cNvPr>
        <xdr:cNvSpPr/>
      </xdr:nvSpPr>
      <xdr:spPr>
        <a:xfrm rot="5400000" flipV="1">
          <a:off x="3860888" y="532895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136154</xdr:colOff>
      <xdr:row>72</xdr:row>
      <xdr:rowOff>265582</xdr:rowOff>
    </xdr:from>
    <xdr:to>
      <xdr:col>3</xdr:col>
      <xdr:colOff>279029</xdr:colOff>
      <xdr:row>72</xdr:row>
      <xdr:rowOff>355582</xdr:rowOff>
    </xdr:to>
    <xdr:sp macro="" textlink="">
      <xdr:nvSpPr>
        <xdr:cNvPr id="570" name="Arrow: Down 569">
          <a:extLst>
            <a:ext uri="{FF2B5EF4-FFF2-40B4-BE49-F238E27FC236}">
              <a16:creationId xmlns:a16="http://schemas.microsoft.com/office/drawing/2014/main" id="{C563037B-5572-4638-A3FE-EBC4AFC8A138}"/>
            </a:ext>
          </a:extLst>
        </xdr:cNvPr>
        <xdr:cNvSpPr/>
      </xdr:nvSpPr>
      <xdr:spPr>
        <a:xfrm rot="5400000" flipV="1">
          <a:off x="3848767" y="329666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5</xdr:col>
      <xdr:colOff>2248083</xdr:colOff>
      <xdr:row>68</xdr:row>
      <xdr:rowOff>121350</xdr:rowOff>
    </xdr:from>
    <xdr:ext cx="374497" cy="422463"/>
    <xdr:pic>
      <xdr:nvPicPr>
        <xdr:cNvPr id="571" name="Picture 570">
          <a:extLst>
            <a:ext uri="{FF2B5EF4-FFF2-40B4-BE49-F238E27FC236}">
              <a16:creationId xmlns:a16="http://schemas.microsoft.com/office/drawing/2014/main" id="{696BC118-0758-4896-A5B6-70C60C4B0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83" y="1578675"/>
          <a:ext cx="374497" cy="422463"/>
        </a:xfrm>
        <a:prstGeom prst="rect">
          <a:avLst/>
        </a:prstGeom>
      </xdr:spPr>
    </xdr:pic>
    <xdr:clientData/>
  </xdr:oneCellAnchor>
  <xdr:oneCellAnchor>
    <xdr:from>
      <xdr:col>5</xdr:col>
      <xdr:colOff>2222054</xdr:colOff>
      <xdr:row>76</xdr:row>
      <xdr:rowOff>148273</xdr:rowOff>
    </xdr:from>
    <xdr:ext cx="426555" cy="310677"/>
    <xdr:pic>
      <xdr:nvPicPr>
        <xdr:cNvPr id="572" name="Picture 571" descr="Medical emergency! There's a Father Jack on ward three · The Daily Edge">
          <a:extLst>
            <a:ext uri="{FF2B5EF4-FFF2-40B4-BE49-F238E27FC236}">
              <a16:creationId xmlns:a16="http://schemas.microsoft.com/office/drawing/2014/main" id="{88CE132A-608F-48DF-930B-33EC0FF03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1654" y="4805998"/>
          <a:ext cx="426555" cy="310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153867</xdr:colOff>
      <xdr:row>77</xdr:row>
      <xdr:rowOff>286759</xdr:rowOff>
    </xdr:from>
    <xdr:to>
      <xdr:col>3</xdr:col>
      <xdr:colOff>296742</xdr:colOff>
      <xdr:row>77</xdr:row>
      <xdr:rowOff>376759</xdr:rowOff>
    </xdr:to>
    <xdr:sp macro="" textlink="">
      <xdr:nvSpPr>
        <xdr:cNvPr id="573" name="Arrow: Down 572">
          <a:extLst>
            <a:ext uri="{FF2B5EF4-FFF2-40B4-BE49-F238E27FC236}">
              <a16:creationId xmlns:a16="http://schemas.microsoft.com/office/drawing/2014/main" id="{CC40EB2D-D58E-4198-99A8-E47A35786660}"/>
            </a:ext>
          </a:extLst>
        </xdr:cNvPr>
        <xdr:cNvSpPr/>
      </xdr:nvSpPr>
      <xdr:spPr>
        <a:xfrm rot="5400000" flipV="1">
          <a:off x="3869078" y="855573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134472</xdr:colOff>
      <xdr:row>75</xdr:row>
      <xdr:rowOff>280148</xdr:rowOff>
    </xdr:from>
    <xdr:to>
      <xdr:col>3</xdr:col>
      <xdr:colOff>277347</xdr:colOff>
      <xdr:row>75</xdr:row>
      <xdr:rowOff>370148</xdr:rowOff>
    </xdr:to>
    <xdr:sp macro="" textlink="">
      <xdr:nvSpPr>
        <xdr:cNvPr id="574" name="Arrow: Down 573">
          <a:extLst>
            <a:ext uri="{FF2B5EF4-FFF2-40B4-BE49-F238E27FC236}">
              <a16:creationId xmlns:a16="http://schemas.microsoft.com/office/drawing/2014/main" id="{CEF6D477-A9B7-44FE-BE10-E1F4598F5CC8}"/>
            </a:ext>
          </a:extLst>
        </xdr:cNvPr>
        <xdr:cNvSpPr/>
      </xdr:nvSpPr>
      <xdr:spPr>
        <a:xfrm rot="5400000" flipV="1">
          <a:off x="3849683" y="775248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168090</xdr:colOff>
      <xdr:row>76</xdr:row>
      <xdr:rowOff>268943</xdr:rowOff>
    </xdr:from>
    <xdr:to>
      <xdr:col>3</xdr:col>
      <xdr:colOff>310965</xdr:colOff>
      <xdr:row>76</xdr:row>
      <xdr:rowOff>358943</xdr:rowOff>
    </xdr:to>
    <xdr:sp macro="" textlink="">
      <xdr:nvSpPr>
        <xdr:cNvPr id="575" name="Arrow: Down 574">
          <a:extLst>
            <a:ext uri="{FF2B5EF4-FFF2-40B4-BE49-F238E27FC236}">
              <a16:creationId xmlns:a16="http://schemas.microsoft.com/office/drawing/2014/main" id="{3629DDD0-5617-4553-A23C-8C17AE5A12A7}"/>
            </a:ext>
          </a:extLst>
        </xdr:cNvPr>
        <xdr:cNvSpPr/>
      </xdr:nvSpPr>
      <xdr:spPr>
        <a:xfrm rot="5400000" flipV="1">
          <a:off x="3883301" y="813959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149386</xdr:colOff>
      <xdr:row>80</xdr:row>
      <xdr:rowOff>271072</xdr:rowOff>
    </xdr:from>
    <xdr:to>
      <xdr:col>3</xdr:col>
      <xdr:colOff>292261</xdr:colOff>
      <xdr:row>80</xdr:row>
      <xdr:rowOff>361072</xdr:rowOff>
    </xdr:to>
    <xdr:sp macro="" textlink="">
      <xdr:nvSpPr>
        <xdr:cNvPr id="576" name="Arrow: Down 575">
          <a:extLst>
            <a:ext uri="{FF2B5EF4-FFF2-40B4-BE49-F238E27FC236}">
              <a16:creationId xmlns:a16="http://schemas.microsoft.com/office/drawing/2014/main" id="{8666562B-23F8-43E5-BC33-3032E2689149}"/>
            </a:ext>
          </a:extLst>
        </xdr:cNvPr>
        <xdr:cNvSpPr/>
      </xdr:nvSpPr>
      <xdr:spPr>
        <a:xfrm rot="5400000" flipV="1">
          <a:off x="3864597" y="9734998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132073</xdr:colOff>
      <xdr:row>73</xdr:row>
      <xdr:rowOff>266473</xdr:rowOff>
    </xdr:from>
    <xdr:to>
      <xdr:col>3</xdr:col>
      <xdr:colOff>274948</xdr:colOff>
      <xdr:row>73</xdr:row>
      <xdr:rowOff>356473</xdr:rowOff>
    </xdr:to>
    <xdr:sp macro="" textlink="">
      <xdr:nvSpPr>
        <xdr:cNvPr id="577" name="Arrow: Down 576">
          <a:extLst>
            <a:ext uri="{FF2B5EF4-FFF2-40B4-BE49-F238E27FC236}">
              <a16:creationId xmlns:a16="http://schemas.microsoft.com/office/drawing/2014/main" id="{CA48580C-6FA2-468A-840C-E2E3E4000204}"/>
            </a:ext>
          </a:extLst>
        </xdr:cNvPr>
        <xdr:cNvSpPr/>
      </xdr:nvSpPr>
      <xdr:spPr>
        <a:xfrm rot="5400000" flipV="1">
          <a:off x="3847284" y="694217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74</xdr:row>
      <xdr:rowOff>245512</xdr:rowOff>
    </xdr:from>
    <xdr:to>
      <xdr:col>3</xdr:col>
      <xdr:colOff>288552</xdr:colOff>
      <xdr:row>74</xdr:row>
      <xdr:rowOff>335512</xdr:rowOff>
    </xdr:to>
    <xdr:sp macro="" textlink="">
      <xdr:nvSpPr>
        <xdr:cNvPr id="578" name="Arrow: Down 577">
          <a:extLst>
            <a:ext uri="{FF2B5EF4-FFF2-40B4-BE49-F238E27FC236}">
              <a16:creationId xmlns:a16="http://schemas.microsoft.com/office/drawing/2014/main" id="{3F9D9F4B-CDCE-48DC-8689-D86F6FF3A75A}"/>
            </a:ext>
          </a:extLst>
        </xdr:cNvPr>
        <xdr:cNvSpPr/>
      </xdr:nvSpPr>
      <xdr:spPr>
        <a:xfrm rot="5400000" flipV="1">
          <a:off x="3860888" y="731952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169252</xdr:colOff>
      <xdr:row>70</xdr:row>
      <xdr:rowOff>204347</xdr:rowOff>
    </xdr:from>
    <xdr:to>
      <xdr:col>3</xdr:col>
      <xdr:colOff>259252</xdr:colOff>
      <xdr:row>70</xdr:row>
      <xdr:rowOff>351511</xdr:rowOff>
    </xdr:to>
    <xdr:sp macro="" textlink="">
      <xdr:nvSpPr>
        <xdr:cNvPr id="579" name="Arrow: Down 578">
          <a:extLst>
            <a:ext uri="{FF2B5EF4-FFF2-40B4-BE49-F238E27FC236}">
              <a16:creationId xmlns:a16="http://schemas.microsoft.com/office/drawing/2014/main" id="{CCA386C0-C26E-410E-AE3D-2D892434E3DB}"/>
            </a:ext>
          </a:extLst>
        </xdr:cNvPr>
        <xdr:cNvSpPr/>
      </xdr:nvSpPr>
      <xdr:spPr>
        <a:xfrm flipV="1">
          <a:off x="3855427" y="2461772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184702</xdr:colOff>
      <xdr:row>71</xdr:row>
      <xdr:rowOff>248479</xdr:rowOff>
    </xdr:from>
    <xdr:to>
      <xdr:col>3</xdr:col>
      <xdr:colOff>274702</xdr:colOff>
      <xdr:row>71</xdr:row>
      <xdr:rowOff>391354</xdr:rowOff>
    </xdr:to>
    <xdr:sp macro="" textlink="">
      <xdr:nvSpPr>
        <xdr:cNvPr id="580" name="Arrow: Down 579">
          <a:extLst>
            <a:ext uri="{FF2B5EF4-FFF2-40B4-BE49-F238E27FC236}">
              <a16:creationId xmlns:a16="http://schemas.microsoft.com/office/drawing/2014/main" id="{4FA0CDF7-AF6F-40D7-AC5C-0FA94F80642D}"/>
            </a:ext>
          </a:extLst>
        </xdr:cNvPr>
        <xdr:cNvSpPr/>
      </xdr:nvSpPr>
      <xdr:spPr>
        <a:xfrm rot="10800000" flipV="1">
          <a:off x="3870877" y="2905954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79</xdr:row>
      <xdr:rowOff>0</xdr:rowOff>
    </xdr:from>
    <xdr:ext cx="304800" cy="307127"/>
    <xdr:sp macro="" textlink="">
      <xdr:nvSpPr>
        <xdr:cNvPr id="581" name="AutoShape 1" descr="Kaa | Disney Wiki | Fandom">
          <a:extLst>
            <a:ext uri="{FF2B5EF4-FFF2-40B4-BE49-F238E27FC236}">
              <a16:creationId xmlns:a16="http://schemas.microsoft.com/office/drawing/2014/main" id="{88C15100-2ACF-4C5E-A3B0-681A5F07BE65}"/>
            </a:ext>
          </a:extLst>
        </xdr:cNvPr>
        <xdr:cNvSpPr>
          <a:spLocks noChangeAspect="1" noChangeArrowheads="1"/>
        </xdr:cNvSpPr>
      </xdr:nvSpPr>
      <xdr:spPr bwMode="auto">
        <a:xfrm>
          <a:off x="12347864" y="7498773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76</xdr:row>
      <xdr:rowOff>0</xdr:rowOff>
    </xdr:from>
    <xdr:ext cx="304800" cy="307128"/>
    <xdr:sp macro="" textlink="">
      <xdr:nvSpPr>
        <xdr:cNvPr id="582" name="AutoShape 3" descr="Kaa | Disney Wiki | Fandom">
          <a:extLst>
            <a:ext uri="{FF2B5EF4-FFF2-40B4-BE49-F238E27FC236}">
              <a16:creationId xmlns:a16="http://schemas.microsoft.com/office/drawing/2014/main" id="{A004470B-A9B9-42FC-A01E-67144534B694}"/>
            </a:ext>
          </a:extLst>
        </xdr:cNvPr>
        <xdr:cNvSpPr>
          <a:spLocks noChangeAspect="1" noChangeArrowheads="1"/>
        </xdr:cNvSpPr>
      </xdr:nvSpPr>
      <xdr:spPr bwMode="auto">
        <a:xfrm>
          <a:off x="15950045" y="8693727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69</xdr:row>
      <xdr:rowOff>0</xdr:rowOff>
    </xdr:from>
    <xdr:ext cx="304800" cy="307127"/>
    <xdr:sp macro="" textlink="">
      <xdr:nvSpPr>
        <xdr:cNvPr id="583" name="AutoShape 1" descr="Kaa | Disney Wiki | Fandom">
          <a:extLst>
            <a:ext uri="{FF2B5EF4-FFF2-40B4-BE49-F238E27FC236}">
              <a16:creationId xmlns:a16="http://schemas.microsoft.com/office/drawing/2014/main" id="{15337D82-F234-492E-A9BB-6FF274D639DA}"/>
            </a:ext>
          </a:extLst>
        </xdr:cNvPr>
        <xdr:cNvSpPr>
          <a:spLocks noChangeAspect="1" noChangeArrowheads="1"/>
        </xdr:cNvSpPr>
      </xdr:nvSpPr>
      <xdr:spPr bwMode="auto">
        <a:xfrm>
          <a:off x="12347864" y="6702136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67</xdr:row>
      <xdr:rowOff>0</xdr:rowOff>
    </xdr:from>
    <xdr:ext cx="304800" cy="307128"/>
    <xdr:sp macro="" textlink="">
      <xdr:nvSpPr>
        <xdr:cNvPr id="584" name="AutoShape 3" descr="Kaa | Disney Wiki | Fandom">
          <a:extLst>
            <a:ext uri="{FF2B5EF4-FFF2-40B4-BE49-F238E27FC236}">
              <a16:creationId xmlns:a16="http://schemas.microsoft.com/office/drawing/2014/main" id="{959BB060-47BE-4171-81FF-6A9DCBB7C69A}"/>
            </a:ext>
          </a:extLst>
        </xdr:cNvPr>
        <xdr:cNvSpPr>
          <a:spLocks noChangeAspect="1" noChangeArrowheads="1"/>
        </xdr:cNvSpPr>
      </xdr:nvSpPr>
      <xdr:spPr bwMode="auto">
        <a:xfrm>
          <a:off x="15950045" y="8295409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11206</xdr:colOff>
      <xdr:row>68</xdr:row>
      <xdr:rowOff>368993</xdr:rowOff>
    </xdr:from>
    <xdr:ext cx="2553743" cy="2984768"/>
    <xdr:pic>
      <xdr:nvPicPr>
        <xdr:cNvPr id="585" name="Picture 584">
          <a:extLst>
            <a:ext uri="{FF2B5EF4-FFF2-40B4-BE49-F238E27FC236}">
              <a16:creationId xmlns:a16="http://schemas.microsoft.com/office/drawing/2014/main" id="{98492AF1-AA98-427E-91D7-7A92F438F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0070" y="5079538"/>
          <a:ext cx="2553743" cy="2984768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60</xdr:row>
      <xdr:rowOff>0</xdr:rowOff>
    </xdr:from>
    <xdr:ext cx="304800" cy="307127"/>
    <xdr:sp macro="" textlink="">
      <xdr:nvSpPr>
        <xdr:cNvPr id="586" name="AutoShape 1" descr="Kaa | Disney Wiki | Fandom">
          <a:extLst>
            <a:ext uri="{FF2B5EF4-FFF2-40B4-BE49-F238E27FC236}">
              <a16:creationId xmlns:a16="http://schemas.microsoft.com/office/drawing/2014/main" id="{150AF064-EDFF-4B6A-BF1D-60F9E383EEF4}"/>
            </a:ext>
          </a:extLst>
        </xdr:cNvPr>
        <xdr:cNvSpPr>
          <a:spLocks noChangeAspect="1" noChangeArrowheads="1"/>
        </xdr:cNvSpPr>
      </xdr:nvSpPr>
      <xdr:spPr bwMode="auto">
        <a:xfrm>
          <a:off x="12337676" y="9188824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52</xdr:row>
      <xdr:rowOff>0</xdr:rowOff>
    </xdr:from>
    <xdr:ext cx="304800" cy="307128"/>
    <xdr:sp macro="" textlink="">
      <xdr:nvSpPr>
        <xdr:cNvPr id="587" name="AutoShape 3" descr="Kaa | Disney Wiki | Fandom">
          <a:extLst>
            <a:ext uri="{FF2B5EF4-FFF2-40B4-BE49-F238E27FC236}">
              <a16:creationId xmlns:a16="http://schemas.microsoft.com/office/drawing/2014/main" id="{A629F74F-F80B-461D-9ECA-88EF62825516}"/>
            </a:ext>
          </a:extLst>
        </xdr:cNvPr>
        <xdr:cNvSpPr>
          <a:spLocks noChangeAspect="1" noChangeArrowheads="1"/>
        </xdr:cNvSpPr>
      </xdr:nvSpPr>
      <xdr:spPr bwMode="auto">
        <a:xfrm>
          <a:off x="15934765" y="7978588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2185318</xdr:colOff>
      <xdr:row>49</xdr:row>
      <xdr:rowOff>101549</xdr:rowOff>
    </xdr:from>
    <xdr:ext cx="500026" cy="397353"/>
    <xdr:pic>
      <xdr:nvPicPr>
        <xdr:cNvPr id="588" name="Picture 587" descr="Logopond - Logo, Brand &amp; Identity Inspiration (Sledgehammer Games)">
          <a:extLst>
            <a:ext uri="{FF2B5EF4-FFF2-40B4-BE49-F238E27FC236}">
              <a16:creationId xmlns:a16="http://schemas.microsoft.com/office/drawing/2014/main" id="{28EFB860-55FB-40EB-99AE-D9BF17D34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1642" y="2365137"/>
          <a:ext cx="500026" cy="397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58</xdr:row>
      <xdr:rowOff>0</xdr:rowOff>
    </xdr:from>
    <xdr:ext cx="304800" cy="307127"/>
    <xdr:sp macro="" textlink="">
      <xdr:nvSpPr>
        <xdr:cNvPr id="589" name="AutoShape 1" descr="Kaa | Disney Wiki | Fandom">
          <a:extLst>
            <a:ext uri="{FF2B5EF4-FFF2-40B4-BE49-F238E27FC236}">
              <a16:creationId xmlns:a16="http://schemas.microsoft.com/office/drawing/2014/main" id="{D8AC3693-27A2-447D-9DEB-44F5A45510D8}"/>
            </a:ext>
          </a:extLst>
        </xdr:cNvPr>
        <xdr:cNvSpPr>
          <a:spLocks noChangeAspect="1" noChangeArrowheads="1"/>
        </xdr:cNvSpPr>
      </xdr:nvSpPr>
      <xdr:spPr bwMode="auto">
        <a:xfrm>
          <a:off x="21212735" y="6364941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60</xdr:row>
      <xdr:rowOff>0</xdr:rowOff>
    </xdr:from>
    <xdr:ext cx="304800" cy="307128"/>
    <xdr:sp macro="" textlink="">
      <xdr:nvSpPr>
        <xdr:cNvPr id="590" name="AutoShape 3" descr="Kaa | Disney Wiki | Fandom">
          <a:extLst>
            <a:ext uri="{FF2B5EF4-FFF2-40B4-BE49-F238E27FC236}">
              <a16:creationId xmlns:a16="http://schemas.microsoft.com/office/drawing/2014/main" id="{8A45BA04-A58C-4972-B0D5-C68979EDA1F3}"/>
            </a:ext>
          </a:extLst>
        </xdr:cNvPr>
        <xdr:cNvSpPr>
          <a:spLocks noChangeAspect="1" noChangeArrowheads="1"/>
        </xdr:cNvSpPr>
      </xdr:nvSpPr>
      <xdr:spPr bwMode="auto">
        <a:xfrm>
          <a:off x="24753794" y="9188824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2174122</xdr:colOff>
      <xdr:row>50</xdr:row>
      <xdr:rowOff>169715</xdr:rowOff>
    </xdr:from>
    <xdr:ext cx="544828" cy="327932"/>
    <xdr:pic>
      <xdr:nvPicPr>
        <xdr:cNvPr id="591" name="Picture 590">
          <a:extLst>
            <a:ext uri="{FF2B5EF4-FFF2-40B4-BE49-F238E27FC236}">
              <a16:creationId xmlns:a16="http://schemas.microsoft.com/office/drawing/2014/main" id="{6FD204D7-D65B-4964-B62C-A21FA749D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446" y="2836715"/>
          <a:ext cx="544828" cy="32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51</xdr:row>
      <xdr:rowOff>0</xdr:rowOff>
    </xdr:from>
    <xdr:ext cx="304800" cy="307127"/>
    <xdr:sp macro="" textlink="">
      <xdr:nvSpPr>
        <xdr:cNvPr id="592" name="AutoShape 1" descr="Kaa | Disney Wiki | Fandom">
          <a:extLst>
            <a:ext uri="{FF2B5EF4-FFF2-40B4-BE49-F238E27FC236}">
              <a16:creationId xmlns:a16="http://schemas.microsoft.com/office/drawing/2014/main" id="{2AFBA946-EF4C-4521-B871-91891CAA5EBF}"/>
            </a:ext>
          </a:extLst>
        </xdr:cNvPr>
        <xdr:cNvSpPr>
          <a:spLocks noChangeAspect="1" noChangeArrowheads="1"/>
        </xdr:cNvSpPr>
      </xdr:nvSpPr>
      <xdr:spPr bwMode="auto">
        <a:xfrm>
          <a:off x="12337676" y="5154706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55</xdr:row>
      <xdr:rowOff>0</xdr:rowOff>
    </xdr:from>
    <xdr:ext cx="304800" cy="307128"/>
    <xdr:sp macro="" textlink="">
      <xdr:nvSpPr>
        <xdr:cNvPr id="593" name="AutoShape 3" descr="Kaa | Disney Wiki | Fandom">
          <a:extLst>
            <a:ext uri="{FF2B5EF4-FFF2-40B4-BE49-F238E27FC236}">
              <a16:creationId xmlns:a16="http://schemas.microsoft.com/office/drawing/2014/main" id="{B568B229-E2DA-48B5-AD14-F4E26C1E1B62}"/>
            </a:ext>
          </a:extLst>
        </xdr:cNvPr>
        <xdr:cNvSpPr>
          <a:spLocks noChangeAspect="1" noChangeArrowheads="1"/>
        </xdr:cNvSpPr>
      </xdr:nvSpPr>
      <xdr:spPr bwMode="auto">
        <a:xfrm>
          <a:off x="15934765" y="4347882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22411</xdr:colOff>
      <xdr:row>47</xdr:row>
      <xdr:rowOff>313764</xdr:rowOff>
    </xdr:from>
    <xdr:ext cx="2553743" cy="2984768"/>
    <xdr:pic>
      <xdr:nvPicPr>
        <xdr:cNvPr id="594" name="Picture 593">
          <a:extLst>
            <a:ext uri="{FF2B5EF4-FFF2-40B4-BE49-F238E27FC236}">
              <a16:creationId xmlns:a16="http://schemas.microsoft.com/office/drawing/2014/main" id="{81B777F9-A921-4A22-A226-CAEE0335F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5065058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2259781</xdr:colOff>
      <xdr:row>48</xdr:row>
      <xdr:rowOff>163988</xdr:rowOff>
    </xdr:from>
    <xdr:ext cx="351100" cy="326886"/>
    <xdr:pic>
      <xdr:nvPicPr>
        <xdr:cNvPr id="595" name="Picture 594">
          <a:extLst>
            <a:ext uri="{FF2B5EF4-FFF2-40B4-BE49-F238E27FC236}">
              <a16:creationId xmlns:a16="http://schemas.microsoft.com/office/drawing/2014/main" id="{FB7D2F72-1025-4F24-B461-A341DD06E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6105" y="5318694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2209207</xdr:colOff>
      <xdr:row>46</xdr:row>
      <xdr:rowOff>74284</xdr:rowOff>
    </xdr:from>
    <xdr:ext cx="429837" cy="396303"/>
    <xdr:pic>
      <xdr:nvPicPr>
        <xdr:cNvPr id="596" name="Picture 595">
          <a:extLst>
            <a:ext uri="{FF2B5EF4-FFF2-40B4-BE49-F238E27FC236}">
              <a16:creationId xmlns:a16="http://schemas.microsoft.com/office/drawing/2014/main" id="{484C69CD-A5FA-476C-909A-96B174B63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5531" y="1127637"/>
          <a:ext cx="429837" cy="396303"/>
        </a:xfrm>
        <a:prstGeom prst="rect">
          <a:avLst/>
        </a:prstGeom>
      </xdr:spPr>
    </xdr:pic>
    <xdr:clientData/>
  </xdr:oneCellAnchor>
  <xdr:oneCellAnchor>
    <xdr:from>
      <xdr:col>5</xdr:col>
      <xdr:colOff>2175707</xdr:colOff>
      <xdr:row>57</xdr:row>
      <xdr:rowOff>157152</xdr:rowOff>
    </xdr:from>
    <xdr:ext cx="496836" cy="337458"/>
    <xdr:pic>
      <xdr:nvPicPr>
        <xdr:cNvPr id="597" name="Picture 596">
          <a:extLst>
            <a:ext uri="{FF2B5EF4-FFF2-40B4-BE49-F238E27FC236}">
              <a16:creationId xmlns:a16="http://schemas.microsoft.com/office/drawing/2014/main" id="{3A0BB8B3-F891-403D-A837-BDE1C6FDE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2031" y="5648034"/>
          <a:ext cx="496836" cy="33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2198648</xdr:colOff>
      <xdr:row>59</xdr:row>
      <xdr:rowOff>87282</xdr:rowOff>
    </xdr:from>
    <xdr:ext cx="473366" cy="474889"/>
    <xdr:pic>
      <xdr:nvPicPr>
        <xdr:cNvPr id="598" name="Picture 597">
          <a:extLst>
            <a:ext uri="{FF2B5EF4-FFF2-40B4-BE49-F238E27FC236}">
              <a16:creationId xmlns:a16="http://schemas.microsoft.com/office/drawing/2014/main" id="{6A19B0C2-21B6-429E-A4BD-43E684696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4972" y="6384988"/>
          <a:ext cx="473366" cy="474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46</xdr:row>
      <xdr:rowOff>0</xdr:rowOff>
    </xdr:from>
    <xdr:ext cx="304800" cy="307127"/>
    <xdr:sp macro="" textlink="">
      <xdr:nvSpPr>
        <xdr:cNvPr id="599" name="AutoShape 1" descr="Kaa | Disney Wiki | Fandom">
          <a:extLst>
            <a:ext uri="{FF2B5EF4-FFF2-40B4-BE49-F238E27FC236}">
              <a16:creationId xmlns:a16="http://schemas.microsoft.com/office/drawing/2014/main" id="{6608A7EA-1A09-47AD-8C58-70DD5D8586A1}"/>
            </a:ext>
          </a:extLst>
        </xdr:cNvPr>
        <xdr:cNvSpPr>
          <a:spLocks noChangeAspect="1" noChangeArrowheads="1"/>
        </xdr:cNvSpPr>
      </xdr:nvSpPr>
      <xdr:spPr bwMode="auto">
        <a:xfrm>
          <a:off x="21212735" y="9995647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47</xdr:row>
      <xdr:rowOff>0</xdr:rowOff>
    </xdr:from>
    <xdr:ext cx="304800" cy="307128"/>
    <xdr:sp macro="" textlink="">
      <xdr:nvSpPr>
        <xdr:cNvPr id="600" name="AutoShape 3" descr="Kaa | Disney Wiki | Fandom">
          <a:extLst>
            <a:ext uri="{FF2B5EF4-FFF2-40B4-BE49-F238E27FC236}">
              <a16:creationId xmlns:a16="http://schemas.microsoft.com/office/drawing/2014/main" id="{B433E4B6-14C9-4066-8D62-5070C3B2D8E8}"/>
            </a:ext>
          </a:extLst>
        </xdr:cNvPr>
        <xdr:cNvSpPr>
          <a:spLocks noChangeAspect="1" noChangeArrowheads="1"/>
        </xdr:cNvSpPr>
      </xdr:nvSpPr>
      <xdr:spPr bwMode="auto">
        <a:xfrm>
          <a:off x="24753794" y="6768353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2216528</xdr:colOff>
      <xdr:row>52</xdr:row>
      <xdr:rowOff>114371</xdr:rowOff>
    </xdr:from>
    <xdr:ext cx="415194" cy="429996"/>
    <xdr:pic>
      <xdr:nvPicPr>
        <xdr:cNvPr id="601" name="Picture 600" descr="Cobra Logo Png - King Cobra Malt Liquor Label, Transparent Png ...">
          <a:extLst>
            <a:ext uri="{FF2B5EF4-FFF2-40B4-BE49-F238E27FC236}">
              <a16:creationId xmlns:a16="http://schemas.microsoft.com/office/drawing/2014/main" id="{7B65552C-0F31-4E93-8477-EBF1F9DCA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2852" y="3588195"/>
          <a:ext cx="415194" cy="4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11206</xdr:colOff>
      <xdr:row>47</xdr:row>
      <xdr:rowOff>368993</xdr:rowOff>
    </xdr:from>
    <xdr:ext cx="2553743" cy="2984768"/>
    <xdr:pic>
      <xdr:nvPicPr>
        <xdr:cNvPr id="602" name="Picture 601">
          <a:extLst>
            <a:ext uri="{FF2B5EF4-FFF2-40B4-BE49-F238E27FC236}">
              <a16:creationId xmlns:a16="http://schemas.microsoft.com/office/drawing/2014/main" id="{D10D67DC-7114-4AC8-A3B0-2D3C0457B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9882" y="5120287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47</xdr:row>
      <xdr:rowOff>342900</xdr:rowOff>
    </xdr:from>
    <xdr:ext cx="2553743" cy="2984768"/>
    <xdr:pic>
      <xdr:nvPicPr>
        <xdr:cNvPr id="603" name="Picture 602">
          <a:extLst>
            <a:ext uri="{FF2B5EF4-FFF2-40B4-BE49-F238E27FC236}">
              <a16:creationId xmlns:a16="http://schemas.microsoft.com/office/drawing/2014/main" id="{C797252F-0274-4C6F-824F-0036E59D3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12870" y="5094194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153868</xdr:colOff>
      <xdr:row>60</xdr:row>
      <xdr:rowOff>241937</xdr:rowOff>
    </xdr:from>
    <xdr:to>
      <xdr:col>3</xdr:col>
      <xdr:colOff>296743</xdr:colOff>
      <xdr:row>60</xdr:row>
      <xdr:rowOff>331937</xdr:rowOff>
    </xdr:to>
    <xdr:sp macro="" textlink="">
      <xdr:nvSpPr>
        <xdr:cNvPr id="606" name="Arrow: Down 605">
          <a:extLst>
            <a:ext uri="{FF2B5EF4-FFF2-40B4-BE49-F238E27FC236}">
              <a16:creationId xmlns:a16="http://schemas.microsoft.com/office/drawing/2014/main" id="{66DB2E00-2947-4F4A-985F-04B20B1678BF}"/>
            </a:ext>
          </a:extLst>
        </xdr:cNvPr>
        <xdr:cNvSpPr/>
      </xdr:nvSpPr>
      <xdr:spPr>
        <a:xfrm rot="5400000" flipV="1">
          <a:off x="3867041" y="1021114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168088</xdr:colOff>
      <xdr:row>46</xdr:row>
      <xdr:rowOff>224118</xdr:rowOff>
    </xdr:from>
    <xdr:to>
      <xdr:col>3</xdr:col>
      <xdr:colOff>291913</xdr:colOff>
      <xdr:row>46</xdr:row>
      <xdr:rowOff>357468</xdr:rowOff>
    </xdr:to>
    <xdr:sp macro="" textlink="">
      <xdr:nvSpPr>
        <xdr:cNvPr id="607" name="Star: 6 Points 606">
          <a:extLst>
            <a:ext uri="{FF2B5EF4-FFF2-40B4-BE49-F238E27FC236}">
              <a16:creationId xmlns:a16="http://schemas.microsoft.com/office/drawing/2014/main" id="{D5F7816E-C3A5-4368-B39B-5DED716F7660}"/>
            </a:ext>
          </a:extLst>
        </xdr:cNvPr>
        <xdr:cNvSpPr/>
      </xdr:nvSpPr>
      <xdr:spPr>
        <a:xfrm>
          <a:off x="3854823" y="4572000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47</xdr:row>
      <xdr:rowOff>246530</xdr:rowOff>
    </xdr:from>
    <xdr:to>
      <xdr:col>3</xdr:col>
      <xdr:colOff>288552</xdr:colOff>
      <xdr:row>47</xdr:row>
      <xdr:rowOff>336530</xdr:rowOff>
    </xdr:to>
    <xdr:sp macro="" textlink="">
      <xdr:nvSpPr>
        <xdr:cNvPr id="608" name="Arrow: Down 607">
          <a:extLst>
            <a:ext uri="{FF2B5EF4-FFF2-40B4-BE49-F238E27FC236}">
              <a16:creationId xmlns:a16="http://schemas.microsoft.com/office/drawing/2014/main" id="{A20AF06A-F01F-4749-9B72-391A51C42918}"/>
            </a:ext>
          </a:extLst>
        </xdr:cNvPr>
        <xdr:cNvSpPr/>
      </xdr:nvSpPr>
      <xdr:spPr>
        <a:xfrm rot="5400000" flipV="1">
          <a:off x="3858850" y="497138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48</xdr:row>
      <xdr:rowOff>246530</xdr:rowOff>
    </xdr:from>
    <xdr:to>
      <xdr:col>3</xdr:col>
      <xdr:colOff>288552</xdr:colOff>
      <xdr:row>48</xdr:row>
      <xdr:rowOff>336530</xdr:rowOff>
    </xdr:to>
    <xdr:sp macro="" textlink="">
      <xdr:nvSpPr>
        <xdr:cNvPr id="609" name="Arrow: Down 608">
          <a:extLst>
            <a:ext uri="{FF2B5EF4-FFF2-40B4-BE49-F238E27FC236}">
              <a16:creationId xmlns:a16="http://schemas.microsoft.com/office/drawing/2014/main" id="{91224F22-637D-464D-85B8-812E1111F1BE}"/>
            </a:ext>
          </a:extLst>
        </xdr:cNvPr>
        <xdr:cNvSpPr/>
      </xdr:nvSpPr>
      <xdr:spPr>
        <a:xfrm rot="5400000" flipV="1">
          <a:off x="3858850" y="5374798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136154</xdr:colOff>
      <xdr:row>51</xdr:row>
      <xdr:rowOff>265582</xdr:rowOff>
    </xdr:from>
    <xdr:to>
      <xdr:col>3</xdr:col>
      <xdr:colOff>279029</xdr:colOff>
      <xdr:row>51</xdr:row>
      <xdr:rowOff>355582</xdr:rowOff>
    </xdr:to>
    <xdr:sp macro="" textlink="">
      <xdr:nvSpPr>
        <xdr:cNvPr id="610" name="Arrow: Down 609">
          <a:extLst>
            <a:ext uri="{FF2B5EF4-FFF2-40B4-BE49-F238E27FC236}">
              <a16:creationId xmlns:a16="http://schemas.microsoft.com/office/drawing/2014/main" id="{84DCD0DF-E67E-4C70-A39A-DA38058C047E}"/>
            </a:ext>
          </a:extLst>
        </xdr:cNvPr>
        <xdr:cNvSpPr/>
      </xdr:nvSpPr>
      <xdr:spPr>
        <a:xfrm rot="5400000" flipV="1">
          <a:off x="3849327" y="660408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5</xdr:col>
      <xdr:colOff>2236877</xdr:colOff>
      <xdr:row>47</xdr:row>
      <xdr:rowOff>98938</xdr:rowOff>
    </xdr:from>
    <xdr:ext cx="374497" cy="422463"/>
    <xdr:pic>
      <xdr:nvPicPr>
        <xdr:cNvPr id="611" name="Picture 610">
          <a:extLst>
            <a:ext uri="{FF2B5EF4-FFF2-40B4-BE49-F238E27FC236}">
              <a16:creationId xmlns:a16="http://schemas.microsoft.com/office/drawing/2014/main" id="{AF5FC0FA-FCF0-4D4B-A08E-AD2073C38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3201" y="1555703"/>
          <a:ext cx="374497" cy="422463"/>
        </a:xfrm>
        <a:prstGeom prst="rect">
          <a:avLst/>
        </a:prstGeom>
      </xdr:spPr>
    </xdr:pic>
    <xdr:clientData/>
  </xdr:oneCellAnchor>
  <xdr:oneCellAnchor>
    <xdr:from>
      <xdr:col>5</xdr:col>
      <xdr:colOff>2188437</xdr:colOff>
      <xdr:row>55</xdr:row>
      <xdr:rowOff>137067</xdr:rowOff>
    </xdr:from>
    <xdr:ext cx="426555" cy="310677"/>
    <xdr:pic>
      <xdr:nvPicPr>
        <xdr:cNvPr id="612" name="Picture 611" descr="Medical emergency! There's a Father Jack on ward three · The Daily Edge">
          <a:extLst>
            <a:ext uri="{FF2B5EF4-FFF2-40B4-BE49-F238E27FC236}">
              <a16:creationId xmlns:a16="http://schemas.microsoft.com/office/drawing/2014/main" id="{F86C5892-2FD5-4F62-AF21-3780C78D3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4761" y="4821126"/>
          <a:ext cx="426555" cy="310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134472</xdr:colOff>
      <xdr:row>54</xdr:row>
      <xdr:rowOff>280148</xdr:rowOff>
    </xdr:from>
    <xdr:to>
      <xdr:col>3</xdr:col>
      <xdr:colOff>277347</xdr:colOff>
      <xdr:row>54</xdr:row>
      <xdr:rowOff>370148</xdr:rowOff>
    </xdr:to>
    <xdr:sp macro="" textlink="">
      <xdr:nvSpPr>
        <xdr:cNvPr id="614" name="Arrow: Down 613">
          <a:extLst>
            <a:ext uri="{FF2B5EF4-FFF2-40B4-BE49-F238E27FC236}">
              <a16:creationId xmlns:a16="http://schemas.microsoft.com/office/drawing/2014/main" id="{5931258E-0095-4634-8B7C-4B56244B254E}"/>
            </a:ext>
          </a:extLst>
        </xdr:cNvPr>
        <xdr:cNvSpPr/>
      </xdr:nvSpPr>
      <xdr:spPr>
        <a:xfrm rot="5400000" flipV="1">
          <a:off x="3847645" y="782888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168090</xdr:colOff>
      <xdr:row>55</xdr:row>
      <xdr:rowOff>268943</xdr:rowOff>
    </xdr:from>
    <xdr:to>
      <xdr:col>3</xdr:col>
      <xdr:colOff>310965</xdr:colOff>
      <xdr:row>55</xdr:row>
      <xdr:rowOff>358943</xdr:rowOff>
    </xdr:to>
    <xdr:sp macro="" textlink="">
      <xdr:nvSpPr>
        <xdr:cNvPr id="615" name="Arrow: Down 614">
          <a:extLst>
            <a:ext uri="{FF2B5EF4-FFF2-40B4-BE49-F238E27FC236}">
              <a16:creationId xmlns:a16="http://schemas.microsoft.com/office/drawing/2014/main" id="{8405A374-DD98-4378-AA66-D5A03513F6F5}"/>
            </a:ext>
          </a:extLst>
        </xdr:cNvPr>
        <xdr:cNvSpPr/>
      </xdr:nvSpPr>
      <xdr:spPr>
        <a:xfrm rot="5400000" flipV="1">
          <a:off x="3881263" y="822109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149386</xdr:colOff>
      <xdr:row>59</xdr:row>
      <xdr:rowOff>271072</xdr:rowOff>
    </xdr:from>
    <xdr:to>
      <xdr:col>3</xdr:col>
      <xdr:colOff>292261</xdr:colOff>
      <xdr:row>59</xdr:row>
      <xdr:rowOff>361072</xdr:rowOff>
    </xdr:to>
    <xdr:sp macro="" textlink="">
      <xdr:nvSpPr>
        <xdr:cNvPr id="616" name="Arrow: Down 615">
          <a:extLst>
            <a:ext uri="{FF2B5EF4-FFF2-40B4-BE49-F238E27FC236}">
              <a16:creationId xmlns:a16="http://schemas.microsoft.com/office/drawing/2014/main" id="{CBCEEB5A-6CBE-4C08-9D98-18DBA2BCA019}"/>
            </a:ext>
          </a:extLst>
        </xdr:cNvPr>
        <xdr:cNvSpPr/>
      </xdr:nvSpPr>
      <xdr:spPr>
        <a:xfrm rot="5400000" flipV="1">
          <a:off x="3862559" y="983686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132073</xdr:colOff>
      <xdr:row>52</xdr:row>
      <xdr:rowOff>266473</xdr:rowOff>
    </xdr:from>
    <xdr:to>
      <xdr:col>3</xdr:col>
      <xdr:colOff>274948</xdr:colOff>
      <xdr:row>52</xdr:row>
      <xdr:rowOff>356473</xdr:rowOff>
    </xdr:to>
    <xdr:sp macro="" textlink="">
      <xdr:nvSpPr>
        <xdr:cNvPr id="617" name="Arrow: Down 616">
          <a:extLst>
            <a:ext uri="{FF2B5EF4-FFF2-40B4-BE49-F238E27FC236}">
              <a16:creationId xmlns:a16="http://schemas.microsoft.com/office/drawing/2014/main" id="{83795E18-B3C7-4897-BF3A-0981DA35656A}"/>
            </a:ext>
          </a:extLst>
        </xdr:cNvPr>
        <xdr:cNvSpPr/>
      </xdr:nvSpPr>
      <xdr:spPr>
        <a:xfrm rot="5400000" flipV="1">
          <a:off x="3845246" y="7008388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53</xdr:row>
      <xdr:rowOff>245512</xdr:rowOff>
    </xdr:from>
    <xdr:to>
      <xdr:col>3</xdr:col>
      <xdr:colOff>288552</xdr:colOff>
      <xdr:row>53</xdr:row>
      <xdr:rowOff>335512</xdr:rowOff>
    </xdr:to>
    <xdr:sp macro="" textlink="">
      <xdr:nvSpPr>
        <xdr:cNvPr id="618" name="Arrow: Down 617">
          <a:extLst>
            <a:ext uri="{FF2B5EF4-FFF2-40B4-BE49-F238E27FC236}">
              <a16:creationId xmlns:a16="http://schemas.microsoft.com/office/drawing/2014/main" id="{9913A515-A030-4A3E-9371-9F57FA290DAD}"/>
            </a:ext>
          </a:extLst>
        </xdr:cNvPr>
        <xdr:cNvSpPr/>
      </xdr:nvSpPr>
      <xdr:spPr>
        <a:xfrm rot="5400000" flipV="1">
          <a:off x="3858850" y="7390839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60</xdr:row>
      <xdr:rowOff>0</xdr:rowOff>
    </xdr:from>
    <xdr:ext cx="304800" cy="307127"/>
    <xdr:sp macro="" textlink="">
      <xdr:nvSpPr>
        <xdr:cNvPr id="621" name="AutoShape 1" descr="Kaa | Disney Wiki | Fandom">
          <a:extLst>
            <a:ext uri="{FF2B5EF4-FFF2-40B4-BE49-F238E27FC236}">
              <a16:creationId xmlns:a16="http://schemas.microsoft.com/office/drawing/2014/main" id="{C59DFF65-5C01-4146-812E-85ACC7A67D66}"/>
            </a:ext>
          </a:extLst>
        </xdr:cNvPr>
        <xdr:cNvSpPr>
          <a:spLocks noChangeAspect="1" noChangeArrowheads="1"/>
        </xdr:cNvSpPr>
      </xdr:nvSpPr>
      <xdr:spPr bwMode="auto">
        <a:xfrm>
          <a:off x="12337676" y="9188824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52</xdr:row>
      <xdr:rowOff>0</xdr:rowOff>
    </xdr:from>
    <xdr:ext cx="304800" cy="307128"/>
    <xdr:sp macro="" textlink="">
      <xdr:nvSpPr>
        <xdr:cNvPr id="622" name="AutoShape 3" descr="Kaa | Disney Wiki | Fandom">
          <a:extLst>
            <a:ext uri="{FF2B5EF4-FFF2-40B4-BE49-F238E27FC236}">
              <a16:creationId xmlns:a16="http://schemas.microsoft.com/office/drawing/2014/main" id="{56928669-8665-4BC3-B684-867C86870522}"/>
            </a:ext>
          </a:extLst>
        </xdr:cNvPr>
        <xdr:cNvSpPr>
          <a:spLocks noChangeAspect="1" noChangeArrowheads="1"/>
        </xdr:cNvSpPr>
      </xdr:nvSpPr>
      <xdr:spPr bwMode="auto">
        <a:xfrm>
          <a:off x="15934765" y="7978588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51</xdr:row>
      <xdr:rowOff>0</xdr:rowOff>
    </xdr:from>
    <xdr:ext cx="304800" cy="307127"/>
    <xdr:sp macro="" textlink="">
      <xdr:nvSpPr>
        <xdr:cNvPr id="623" name="AutoShape 1" descr="Kaa | Disney Wiki | Fandom">
          <a:extLst>
            <a:ext uri="{FF2B5EF4-FFF2-40B4-BE49-F238E27FC236}">
              <a16:creationId xmlns:a16="http://schemas.microsoft.com/office/drawing/2014/main" id="{2E8EF637-0AAC-4D75-9760-75E6260AB4CB}"/>
            </a:ext>
          </a:extLst>
        </xdr:cNvPr>
        <xdr:cNvSpPr>
          <a:spLocks noChangeAspect="1" noChangeArrowheads="1"/>
        </xdr:cNvSpPr>
      </xdr:nvSpPr>
      <xdr:spPr bwMode="auto">
        <a:xfrm>
          <a:off x="12337676" y="5154706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55</xdr:row>
      <xdr:rowOff>0</xdr:rowOff>
    </xdr:from>
    <xdr:ext cx="304800" cy="307128"/>
    <xdr:sp macro="" textlink="">
      <xdr:nvSpPr>
        <xdr:cNvPr id="624" name="AutoShape 3" descr="Kaa | Disney Wiki | Fandom">
          <a:extLst>
            <a:ext uri="{FF2B5EF4-FFF2-40B4-BE49-F238E27FC236}">
              <a16:creationId xmlns:a16="http://schemas.microsoft.com/office/drawing/2014/main" id="{999DEFD1-502C-496B-8FA1-2E2BBF715C77}"/>
            </a:ext>
          </a:extLst>
        </xdr:cNvPr>
        <xdr:cNvSpPr>
          <a:spLocks noChangeAspect="1" noChangeArrowheads="1"/>
        </xdr:cNvSpPr>
      </xdr:nvSpPr>
      <xdr:spPr bwMode="auto">
        <a:xfrm>
          <a:off x="15934765" y="4347882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11206</xdr:colOff>
      <xdr:row>47</xdr:row>
      <xdr:rowOff>368993</xdr:rowOff>
    </xdr:from>
    <xdr:ext cx="2553743" cy="2984768"/>
    <xdr:pic>
      <xdr:nvPicPr>
        <xdr:cNvPr id="625" name="Picture 624">
          <a:extLst>
            <a:ext uri="{FF2B5EF4-FFF2-40B4-BE49-F238E27FC236}">
              <a16:creationId xmlns:a16="http://schemas.microsoft.com/office/drawing/2014/main" id="{6DAF4965-EA95-4373-8465-B715E7846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9882" y="5120287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140805</xdr:colOff>
      <xdr:row>49</xdr:row>
      <xdr:rowOff>248479</xdr:rowOff>
    </xdr:from>
    <xdr:to>
      <xdr:col>3</xdr:col>
      <xdr:colOff>283680</xdr:colOff>
      <xdr:row>49</xdr:row>
      <xdr:rowOff>338479</xdr:rowOff>
    </xdr:to>
    <xdr:sp macro="" textlink="">
      <xdr:nvSpPr>
        <xdr:cNvPr id="626" name="Arrow: Down 625">
          <a:extLst>
            <a:ext uri="{FF2B5EF4-FFF2-40B4-BE49-F238E27FC236}">
              <a16:creationId xmlns:a16="http://schemas.microsoft.com/office/drawing/2014/main" id="{24004ED9-1111-4B4A-94C5-1DECDBABC9BE}"/>
            </a:ext>
          </a:extLst>
        </xdr:cNvPr>
        <xdr:cNvSpPr/>
      </xdr:nvSpPr>
      <xdr:spPr>
        <a:xfrm rot="5400000" flipV="1">
          <a:off x="3853004" y="2474911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140805</xdr:colOff>
      <xdr:row>50</xdr:row>
      <xdr:rowOff>273328</xdr:rowOff>
    </xdr:from>
    <xdr:to>
      <xdr:col>3</xdr:col>
      <xdr:colOff>283680</xdr:colOff>
      <xdr:row>50</xdr:row>
      <xdr:rowOff>363328</xdr:rowOff>
    </xdr:to>
    <xdr:sp macro="" textlink="">
      <xdr:nvSpPr>
        <xdr:cNvPr id="627" name="Arrow: Down 626">
          <a:extLst>
            <a:ext uri="{FF2B5EF4-FFF2-40B4-BE49-F238E27FC236}">
              <a16:creationId xmlns:a16="http://schemas.microsoft.com/office/drawing/2014/main" id="{1CABAE15-42B5-4CA3-A422-9691368E8B63}"/>
            </a:ext>
          </a:extLst>
        </xdr:cNvPr>
        <xdr:cNvSpPr/>
      </xdr:nvSpPr>
      <xdr:spPr>
        <a:xfrm rot="5400000" flipV="1">
          <a:off x="3853004" y="289732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173934</xdr:colOff>
      <xdr:row>56</xdr:row>
      <xdr:rowOff>215347</xdr:rowOff>
    </xdr:from>
    <xdr:to>
      <xdr:col>3</xdr:col>
      <xdr:colOff>263934</xdr:colOff>
      <xdr:row>56</xdr:row>
      <xdr:rowOff>362511</xdr:rowOff>
    </xdr:to>
    <xdr:sp macro="" textlink="">
      <xdr:nvSpPr>
        <xdr:cNvPr id="628" name="Arrow: Down 627">
          <a:extLst>
            <a:ext uri="{FF2B5EF4-FFF2-40B4-BE49-F238E27FC236}">
              <a16:creationId xmlns:a16="http://schemas.microsoft.com/office/drawing/2014/main" id="{485A6EBC-D840-4C0A-96A2-364EABF231F0}"/>
            </a:ext>
          </a:extLst>
        </xdr:cNvPr>
        <xdr:cNvSpPr/>
      </xdr:nvSpPr>
      <xdr:spPr>
        <a:xfrm flipV="1">
          <a:off x="3859695" y="5251173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168729</xdr:colOff>
      <xdr:row>57</xdr:row>
      <xdr:rowOff>212271</xdr:rowOff>
    </xdr:from>
    <xdr:to>
      <xdr:col>3</xdr:col>
      <xdr:colOff>258729</xdr:colOff>
      <xdr:row>57</xdr:row>
      <xdr:rowOff>355146</xdr:rowOff>
    </xdr:to>
    <xdr:sp macro="" textlink="">
      <xdr:nvSpPr>
        <xdr:cNvPr id="629" name="Arrow: Down 628">
          <a:extLst>
            <a:ext uri="{FF2B5EF4-FFF2-40B4-BE49-F238E27FC236}">
              <a16:creationId xmlns:a16="http://schemas.microsoft.com/office/drawing/2014/main" id="{EAAD247B-EA0A-4D7D-86DF-74B951752FCF}"/>
            </a:ext>
          </a:extLst>
        </xdr:cNvPr>
        <xdr:cNvSpPr/>
      </xdr:nvSpPr>
      <xdr:spPr>
        <a:xfrm rot="10800000" flipV="1">
          <a:off x="3853543" y="5704114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168729</xdr:colOff>
      <xdr:row>58</xdr:row>
      <xdr:rowOff>212271</xdr:rowOff>
    </xdr:from>
    <xdr:to>
      <xdr:col>3</xdr:col>
      <xdr:colOff>258729</xdr:colOff>
      <xdr:row>58</xdr:row>
      <xdr:rowOff>355146</xdr:rowOff>
    </xdr:to>
    <xdr:sp macro="" textlink="">
      <xdr:nvSpPr>
        <xdr:cNvPr id="630" name="Arrow: Down 629">
          <a:extLst>
            <a:ext uri="{FF2B5EF4-FFF2-40B4-BE49-F238E27FC236}">
              <a16:creationId xmlns:a16="http://schemas.microsoft.com/office/drawing/2014/main" id="{26113157-6BCF-4CE9-8C9E-BC16BE084BBC}"/>
            </a:ext>
          </a:extLst>
        </xdr:cNvPr>
        <xdr:cNvSpPr/>
      </xdr:nvSpPr>
      <xdr:spPr>
        <a:xfrm rot="10800000" flipV="1">
          <a:off x="3853543" y="6106885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32</xdr:row>
      <xdr:rowOff>0</xdr:rowOff>
    </xdr:from>
    <xdr:ext cx="304800" cy="307127"/>
    <xdr:sp macro="" textlink="">
      <xdr:nvSpPr>
        <xdr:cNvPr id="604" name="AutoShape 1" descr="Kaa | Disney Wiki | Fandom">
          <a:extLst>
            <a:ext uri="{FF2B5EF4-FFF2-40B4-BE49-F238E27FC236}">
              <a16:creationId xmlns:a16="http://schemas.microsoft.com/office/drawing/2014/main" id="{BA434548-B3E3-4193-A4D2-EA9F54EFC6BE}"/>
            </a:ext>
          </a:extLst>
        </xdr:cNvPr>
        <xdr:cNvSpPr>
          <a:spLocks noChangeAspect="1" noChangeArrowheads="1"/>
        </xdr:cNvSpPr>
      </xdr:nvSpPr>
      <xdr:spPr bwMode="auto">
        <a:xfrm>
          <a:off x="12341679" y="10014857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27</xdr:row>
      <xdr:rowOff>0</xdr:rowOff>
    </xdr:from>
    <xdr:ext cx="304800" cy="307128"/>
    <xdr:sp macro="" textlink="">
      <xdr:nvSpPr>
        <xdr:cNvPr id="605" name="AutoShape 3" descr="Kaa | Disney Wiki | Fandom">
          <a:extLst>
            <a:ext uri="{FF2B5EF4-FFF2-40B4-BE49-F238E27FC236}">
              <a16:creationId xmlns:a16="http://schemas.microsoft.com/office/drawing/2014/main" id="{7E49CC78-6D5D-4B43-AB16-DE0655785BB1}"/>
            </a:ext>
          </a:extLst>
        </xdr:cNvPr>
        <xdr:cNvSpPr>
          <a:spLocks noChangeAspect="1" noChangeArrowheads="1"/>
        </xdr:cNvSpPr>
      </xdr:nvSpPr>
      <xdr:spPr bwMode="auto">
        <a:xfrm>
          <a:off x="15947571" y="6858000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2212533</xdr:colOff>
      <xdr:row>28</xdr:row>
      <xdr:rowOff>128762</xdr:rowOff>
    </xdr:from>
    <xdr:ext cx="500026" cy="397353"/>
    <xdr:pic>
      <xdr:nvPicPr>
        <xdr:cNvPr id="613" name="Picture 612" descr="Logopond - Logo, Brand &amp; Identity Inspiration (Sledgehammer Games)">
          <a:extLst>
            <a:ext uri="{FF2B5EF4-FFF2-40B4-BE49-F238E27FC236}">
              <a16:creationId xmlns:a16="http://schemas.microsoft.com/office/drawing/2014/main" id="{52FDD466-9399-4B2D-ACC2-B2EBB9DA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4854" y="2373941"/>
          <a:ext cx="500026" cy="397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33</xdr:row>
      <xdr:rowOff>0</xdr:rowOff>
    </xdr:from>
    <xdr:ext cx="304800" cy="307127"/>
    <xdr:sp macro="" textlink="">
      <xdr:nvSpPr>
        <xdr:cNvPr id="619" name="AutoShape 1" descr="Kaa | Disney Wiki | Fandom">
          <a:extLst>
            <a:ext uri="{FF2B5EF4-FFF2-40B4-BE49-F238E27FC236}">
              <a16:creationId xmlns:a16="http://schemas.microsoft.com/office/drawing/2014/main" id="{D922FEB1-4910-4DF2-AEFA-FD896FE4E00F}"/>
            </a:ext>
          </a:extLst>
        </xdr:cNvPr>
        <xdr:cNvSpPr>
          <a:spLocks noChangeAspect="1" noChangeArrowheads="1"/>
        </xdr:cNvSpPr>
      </xdr:nvSpPr>
      <xdr:spPr bwMode="auto">
        <a:xfrm>
          <a:off x="21240750" y="9225643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39</xdr:row>
      <xdr:rowOff>0</xdr:rowOff>
    </xdr:from>
    <xdr:ext cx="304800" cy="307128"/>
    <xdr:sp macro="" textlink="">
      <xdr:nvSpPr>
        <xdr:cNvPr id="620" name="AutoShape 3" descr="Kaa | Disney Wiki | Fandom">
          <a:extLst>
            <a:ext uri="{FF2B5EF4-FFF2-40B4-BE49-F238E27FC236}">
              <a16:creationId xmlns:a16="http://schemas.microsoft.com/office/drawing/2014/main" id="{F29A8B7A-A3AC-4725-96EC-477178A4ED4E}"/>
            </a:ext>
          </a:extLst>
        </xdr:cNvPr>
        <xdr:cNvSpPr>
          <a:spLocks noChangeAspect="1" noChangeArrowheads="1"/>
        </xdr:cNvSpPr>
      </xdr:nvSpPr>
      <xdr:spPr bwMode="auto">
        <a:xfrm>
          <a:off x="24805821" y="10014857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2174122</xdr:colOff>
      <xdr:row>29</xdr:row>
      <xdr:rowOff>169715</xdr:rowOff>
    </xdr:from>
    <xdr:ext cx="544828" cy="327932"/>
    <xdr:pic>
      <xdr:nvPicPr>
        <xdr:cNvPr id="631" name="Picture 630">
          <a:extLst>
            <a:ext uri="{FF2B5EF4-FFF2-40B4-BE49-F238E27FC236}">
              <a16:creationId xmlns:a16="http://schemas.microsoft.com/office/drawing/2014/main" id="{597F8489-167B-4728-BC17-A4833AF90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6443" y="2809501"/>
          <a:ext cx="544828" cy="32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38</xdr:row>
      <xdr:rowOff>0</xdr:rowOff>
    </xdr:from>
    <xdr:ext cx="304800" cy="307127"/>
    <xdr:sp macro="" textlink="">
      <xdr:nvSpPr>
        <xdr:cNvPr id="632" name="AutoShape 1" descr="Kaa | Disney Wiki | Fandom">
          <a:extLst>
            <a:ext uri="{FF2B5EF4-FFF2-40B4-BE49-F238E27FC236}">
              <a16:creationId xmlns:a16="http://schemas.microsoft.com/office/drawing/2014/main" id="{79C01F22-1726-43F1-88BA-DC823FC38913}"/>
            </a:ext>
          </a:extLst>
        </xdr:cNvPr>
        <xdr:cNvSpPr>
          <a:spLocks noChangeAspect="1" noChangeArrowheads="1"/>
        </xdr:cNvSpPr>
      </xdr:nvSpPr>
      <xdr:spPr bwMode="auto">
        <a:xfrm>
          <a:off x="12341679" y="6463393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30</xdr:row>
      <xdr:rowOff>0</xdr:rowOff>
    </xdr:from>
    <xdr:ext cx="304800" cy="307128"/>
    <xdr:sp macro="" textlink="">
      <xdr:nvSpPr>
        <xdr:cNvPr id="633" name="AutoShape 3" descr="Kaa | Disney Wiki | Fandom">
          <a:extLst>
            <a:ext uri="{FF2B5EF4-FFF2-40B4-BE49-F238E27FC236}">
              <a16:creationId xmlns:a16="http://schemas.microsoft.com/office/drawing/2014/main" id="{D72635B4-4791-4CA0-9F3E-08CD265D9D92}"/>
            </a:ext>
          </a:extLst>
        </xdr:cNvPr>
        <xdr:cNvSpPr>
          <a:spLocks noChangeAspect="1" noChangeArrowheads="1"/>
        </xdr:cNvSpPr>
      </xdr:nvSpPr>
      <xdr:spPr bwMode="auto">
        <a:xfrm>
          <a:off x="15947571" y="8041821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22411</xdr:colOff>
      <xdr:row>26</xdr:row>
      <xdr:rowOff>313764</xdr:rowOff>
    </xdr:from>
    <xdr:ext cx="2553743" cy="2984768"/>
    <xdr:pic>
      <xdr:nvPicPr>
        <xdr:cNvPr id="634" name="Picture 633">
          <a:extLst>
            <a:ext uri="{FF2B5EF4-FFF2-40B4-BE49-F238E27FC236}">
              <a16:creationId xmlns:a16="http://schemas.microsoft.com/office/drawing/2014/main" id="{F95A13BC-8E65-4412-9079-E0B48858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5198728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2259781</xdr:colOff>
      <xdr:row>27</xdr:row>
      <xdr:rowOff>163988</xdr:rowOff>
    </xdr:from>
    <xdr:ext cx="351100" cy="326886"/>
    <xdr:pic>
      <xdr:nvPicPr>
        <xdr:cNvPr id="635" name="Picture 634">
          <a:extLst>
            <a:ext uri="{FF2B5EF4-FFF2-40B4-BE49-F238E27FC236}">
              <a16:creationId xmlns:a16="http://schemas.microsoft.com/office/drawing/2014/main" id="{E142BB8E-D424-4E5F-919D-AA983029F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2102" y="5443559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2209207</xdr:colOff>
      <xdr:row>25</xdr:row>
      <xdr:rowOff>87891</xdr:rowOff>
    </xdr:from>
    <xdr:ext cx="429837" cy="396303"/>
    <xdr:pic>
      <xdr:nvPicPr>
        <xdr:cNvPr id="636" name="Picture 635">
          <a:extLst>
            <a:ext uri="{FF2B5EF4-FFF2-40B4-BE49-F238E27FC236}">
              <a16:creationId xmlns:a16="http://schemas.microsoft.com/office/drawing/2014/main" id="{BE1A56C1-CB70-4122-9590-88312BA09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1528" y="1149248"/>
          <a:ext cx="429837" cy="396303"/>
        </a:xfrm>
        <a:prstGeom prst="rect">
          <a:avLst/>
        </a:prstGeom>
      </xdr:spPr>
    </xdr:pic>
    <xdr:clientData/>
  </xdr:oneCellAnchor>
  <xdr:oneCellAnchor>
    <xdr:from>
      <xdr:col>5</xdr:col>
      <xdr:colOff>2175707</xdr:colOff>
      <xdr:row>36</xdr:row>
      <xdr:rowOff>157152</xdr:rowOff>
    </xdr:from>
    <xdr:ext cx="496836" cy="337458"/>
    <xdr:pic>
      <xdr:nvPicPr>
        <xdr:cNvPr id="637" name="Picture 636">
          <a:extLst>
            <a:ext uri="{FF2B5EF4-FFF2-40B4-BE49-F238E27FC236}">
              <a16:creationId xmlns:a16="http://schemas.microsoft.com/office/drawing/2014/main" id="{C822F367-9248-4BB3-920A-8E7B04EE3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8028" y="5559188"/>
          <a:ext cx="496836" cy="33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2198648</xdr:colOff>
      <xdr:row>38</xdr:row>
      <xdr:rowOff>32854</xdr:rowOff>
    </xdr:from>
    <xdr:ext cx="473366" cy="474889"/>
    <xdr:pic>
      <xdr:nvPicPr>
        <xdr:cNvPr id="638" name="Picture 637">
          <a:extLst>
            <a:ext uri="{FF2B5EF4-FFF2-40B4-BE49-F238E27FC236}">
              <a16:creationId xmlns:a16="http://schemas.microsoft.com/office/drawing/2014/main" id="{1842E791-AC87-41AC-8FE3-6083A5E7D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0969" y="6224104"/>
          <a:ext cx="473366" cy="474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27</xdr:row>
      <xdr:rowOff>0</xdr:rowOff>
    </xdr:from>
    <xdr:ext cx="304800" cy="307127"/>
    <xdr:sp macro="" textlink="">
      <xdr:nvSpPr>
        <xdr:cNvPr id="639" name="AutoShape 1" descr="Kaa | Disney Wiki | Fandom">
          <a:extLst>
            <a:ext uri="{FF2B5EF4-FFF2-40B4-BE49-F238E27FC236}">
              <a16:creationId xmlns:a16="http://schemas.microsoft.com/office/drawing/2014/main" id="{2BD41C7B-ACA3-4212-AA92-84F5E95C06E2}"/>
            </a:ext>
          </a:extLst>
        </xdr:cNvPr>
        <xdr:cNvSpPr>
          <a:spLocks noChangeAspect="1" noChangeArrowheads="1"/>
        </xdr:cNvSpPr>
      </xdr:nvSpPr>
      <xdr:spPr bwMode="auto">
        <a:xfrm>
          <a:off x="21240750" y="4490357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307128"/>
    <xdr:sp macro="" textlink="">
      <xdr:nvSpPr>
        <xdr:cNvPr id="640" name="AutoShape 3" descr="Kaa | Disney Wiki | Fandom">
          <a:extLst>
            <a:ext uri="{FF2B5EF4-FFF2-40B4-BE49-F238E27FC236}">
              <a16:creationId xmlns:a16="http://schemas.microsoft.com/office/drawing/2014/main" id="{5580CEED-FA39-445E-8B6A-8B5E1DF91779}"/>
            </a:ext>
          </a:extLst>
        </xdr:cNvPr>
        <xdr:cNvSpPr>
          <a:spLocks noChangeAspect="1" noChangeArrowheads="1"/>
        </xdr:cNvSpPr>
      </xdr:nvSpPr>
      <xdr:spPr bwMode="auto">
        <a:xfrm>
          <a:off x="24805821" y="4884964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2202920</xdr:colOff>
      <xdr:row>31</xdr:row>
      <xdr:rowOff>87157</xdr:rowOff>
    </xdr:from>
    <xdr:ext cx="415194" cy="429996"/>
    <xdr:pic>
      <xdr:nvPicPr>
        <xdr:cNvPr id="641" name="Picture 640" descr="Cobra Logo Png - King Cobra Malt Liquor Label, Transparent Png ...">
          <a:extLst>
            <a:ext uri="{FF2B5EF4-FFF2-40B4-BE49-F238E27FC236}">
              <a16:creationId xmlns:a16="http://schemas.microsoft.com/office/drawing/2014/main" id="{B60864EF-CBD9-424A-A4EE-97FBD5B90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5241" y="3516157"/>
          <a:ext cx="415194" cy="4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11206</xdr:colOff>
      <xdr:row>26</xdr:row>
      <xdr:rowOff>368993</xdr:rowOff>
    </xdr:from>
    <xdr:ext cx="2553743" cy="2984768"/>
    <xdr:pic>
      <xdr:nvPicPr>
        <xdr:cNvPr id="642" name="Picture 641">
          <a:extLst>
            <a:ext uri="{FF2B5EF4-FFF2-40B4-BE49-F238E27FC236}">
              <a16:creationId xmlns:a16="http://schemas.microsoft.com/office/drawing/2014/main" id="{B6A59EE7-BD33-41AD-897F-5F28FE7A6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3885" y="5253957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26</xdr:row>
      <xdr:rowOff>342900</xdr:rowOff>
    </xdr:from>
    <xdr:ext cx="2553743" cy="2984768"/>
    <xdr:pic>
      <xdr:nvPicPr>
        <xdr:cNvPr id="643" name="Picture 642">
          <a:extLst>
            <a:ext uri="{FF2B5EF4-FFF2-40B4-BE49-F238E27FC236}">
              <a16:creationId xmlns:a16="http://schemas.microsoft.com/office/drawing/2014/main" id="{B0F6791B-579C-42D6-8834-0B2F075EF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0885" y="5227864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153868</xdr:colOff>
      <xdr:row>39</xdr:row>
      <xdr:rowOff>241937</xdr:rowOff>
    </xdr:from>
    <xdr:to>
      <xdr:col>3</xdr:col>
      <xdr:colOff>296743</xdr:colOff>
      <xdr:row>39</xdr:row>
      <xdr:rowOff>331937</xdr:rowOff>
    </xdr:to>
    <xdr:sp macro="" textlink="">
      <xdr:nvSpPr>
        <xdr:cNvPr id="644" name="Arrow: Down 643">
          <a:extLst>
            <a:ext uri="{FF2B5EF4-FFF2-40B4-BE49-F238E27FC236}">
              <a16:creationId xmlns:a16="http://schemas.microsoft.com/office/drawing/2014/main" id="{6BA049EC-74ED-4518-B56B-A5936749402C}"/>
            </a:ext>
          </a:extLst>
        </xdr:cNvPr>
        <xdr:cNvSpPr/>
      </xdr:nvSpPr>
      <xdr:spPr>
        <a:xfrm rot="5400000" flipV="1">
          <a:off x="3867842" y="1023035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168088</xdr:colOff>
      <xdr:row>25</xdr:row>
      <xdr:rowOff>224118</xdr:rowOff>
    </xdr:from>
    <xdr:to>
      <xdr:col>3</xdr:col>
      <xdr:colOff>291913</xdr:colOff>
      <xdr:row>25</xdr:row>
      <xdr:rowOff>357468</xdr:rowOff>
    </xdr:to>
    <xdr:sp macro="" textlink="">
      <xdr:nvSpPr>
        <xdr:cNvPr id="645" name="Star: 6 Points 644">
          <a:extLst>
            <a:ext uri="{FF2B5EF4-FFF2-40B4-BE49-F238E27FC236}">
              <a16:creationId xmlns:a16="http://schemas.microsoft.com/office/drawing/2014/main" id="{A9E23109-6AD3-4138-ADDF-1DACCA268026}"/>
            </a:ext>
          </a:extLst>
        </xdr:cNvPr>
        <xdr:cNvSpPr/>
      </xdr:nvSpPr>
      <xdr:spPr>
        <a:xfrm>
          <a:off x="3855624" y="4714475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26</xdr:row>
      <xdr:rowOff>246530</xdr:rowOff>
    </xdr:from>
    <xdr:to>
      <xdr:col>3</xdr:col>
      <xdr:colOff>288552</xdr:colOff>
      <xdr:row>26</xdr:row>
      <xdr:rowOff>336530</xdr:rowOff>
    </xdr:to>
    <xdr:sp macro="" textlink="">
      <xdr:nvSpPr>
        <xdr:cNvPr id="646" name="Arrow: Down 645">
          <a:extLst>
            <a:ext uri="{FF2B5EF4-FFF2-40B4-BE49-F238E27FC236}">
              <a16:creationId xmlns:a16="http://schemas.microsoft.com/office/drawing/2014/main" id="{AD78C645-1CFC-4F05-A187-A33660D32FBF}"/>
            </a:ext>
          </a:extLst>
        </xdr:cNvPr>
        <xdr:cNvSpPr/>
      </xdr:nvSpPr>
      <xdr:spPr>
        <a:xfrm rot="5400000" flipV="1">
          <a:off x="3859651" y="510505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27</xdr:row>
      <xdr:rowOff>246530</xdr:rowOff>
    </xdr:from>
    <xdr:to>
      <xdr:col>3</xdr:col>
      <xdr:colOff>288552</xdr:colOff>
      <xdr:row>27</xdr:row>
      <xdr:rowOff>336530</xdr:rowOff>
    </xdr:to>
    <xdr:sp macro="" textlink="">
      <xdr:nvSpPr>
        <xdr:cNvPr id="647" name="Arrow: Down 646">
          <a:extLst>
            <a:ext uri="{FF2B5EF4-FFF2-40B4-BE49-F238E27FC236}">
              <a16:creationId xmlns:a16="http://schemas.microsoft.com/office/drawing/2014/main" id="{EEACA987-FB8B-4175-BA50-0E5C317A2916}"/>
            </a:ext>
          </a:extLst>
        </xdr:cNvPr>
        <xdr:cNvSpPr/>
      </xdr:nvSpPr>
      <xdr:spPr>
        <a:xfrm rot="5400000" flipV="1">
          <a:off x="3859651" y="549966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136154</xdr:colOff>
      <xdr:row>30</xdr:row>
      <xdr:rowOff>265582</xdr:rowOff>
    </xdr:from>
    <xdr:to>
      <xdr:col>3</xdr:col>
      <xdr:colOff>279029</xdr:colOff>
      <xdr:row>30</xdr:row>
      <xdr:rowOff>355582</xdr:rowOff>
    </xdr:to>
    <xdr:sp macro="" textlink="">
      <xdr:nvSpPr>
        <xdr:cNvPr id="648" name="Arrow: Down 647">
          <a:extLst>
            <a:ext uri="{FF2B5EF4-FFF2-40B4-BE49-F238E27FC236}">
              <a16:creationId xmlns:a16="http://schemas.microsoft.com/office/drawing/2014/main" id="{2B9AD346-B5BB-402E-82ED-B44AAA15402E}"/>
            </a:ext>
          </a:extLst>
        </xdr:cNvPr>
        <xdr:cNvSpPr/>
      </xdr:nvSpPr>
      <xdr:spPr>
        <a:xfrm rot="5400000" flipV="1">
          <a:off x="3850128" y="670253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5</xdr:col>
      <xdr:colOff>2250484</xdr:colOff>
      <xdr:row>26</xdr:row>
      <xdr:rowOff>126153</xdr:rowOff>
    </xdr:from>
    <xdr:ext cx="374497" cy="422463"/>
    <xdr:pic>
      <xdr:nvPicPr>
        <xdr:cNvPr id="649" name="Picture 648">
          <a:extLst>
            <a:ext uri="{FF2B5EF4-FFF2-40B4-BE49-F238E27FC236}">
              <a16:creationId xmlns:a16="http://schemas.microsoft.com/office/drawing/2014/main" id="{4D28C484-EE72-4A98-B7A6-B0F269CC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2805" y="1582117"/>
          <a:ext cx="374497" cy="422463"/>
        </a:xfrm>
        <a:prstGeom prst="rect">
          <a:avLst/>
        </a:prstGeom>
      </xdr:spPr>
    </xdr:pic>
    <xdr:clientData/>
  </xdr:oneCellAnchor>
  <xdr:oneCellAnchor>
    <xdr:from>
      <xdr:col>5</xdr:col>
      <xdr:colOff>2229259</xdr:colOff>
      <xdr:row>34</xdr:row>
      <xdr:rowOff>164282</xdr:rowOff>
    </xdr:from>
    <xdr:ext cx="426555" cy="310677"/>
    <xdr:pic>
      <xdr:nvPicPr>
        <xdr:cNvPr id="650" name="Picture 649" descr="Medical emergency! There's a Father Jack on ward three · The Daily Edge">
          <a:extLst>
            <a:ext uri="{FF2B5EF4-FFF2-40B4-BE49-F238E27FC236}">
              <a16:creationId xmlns:a16="http://schemas.microsoft.com/office/drawing/2014/main" id="{E5F56184-67B0-4A61-AABE-63FB4DB75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1580" y="4777103"/>
          <a:ext cx="426555" cy="310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148080</xdr:colOff>
      <xdr:row>35</xdr:row>
      <xdr:rowOff>280149</xdr:rowOff>
    </xdr:from>
    <xdr:to>
      <xdr:col>3</xdr:col>
      <xdr:colOff>290955</xdr:colOff>
      <xdr:row>35</xdr:row>
      <xdr:rowOff>370149</xdr:rowOff>
    </xdr:to>
    <xdr:sp macro="" textlink="">
      <xdr:nvSpPr>
        <xdr:cNvPr id="651" name="Arrow: Down 650">
          <a:extLst>
            <a:ext uri="{FF2B5EF4-FFF2-40B4-BE49-F238E27FC236}">
              <a16:creationId xmlns:a16="http://schemas.microsoft.com/office/drawing/2014/main" id="{AE67C5F0-0CB8-4CB5-8364-9BA701B6D093}"/>
            </a:ext>
          </a:extLst>
        </xdr:cNvPr>
        <xdr:cNvSpPr/>
      </xdr:nvSpPr>
      <xdr:spPr>
        <a:xfrm rot="5400000" flipV="1">
          <a:off x="3862054" y="526114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127269</xdr:colOff>
      <xdr:row>34</xdr:row>
      <xdr:rowOff>268943</xdr:rowOff>
    </xdr:from>
    <xdr:to>
      <xdr:col>3</xdr:col>
      <xdr:colOff>270144</xdr:colOff>
      <xdr:row>34</xdr:row>
      <xdr:rowOff>358943</xdr:rowOff>
    </xdr:to>
    <xdr:sp macro="" textlink="">
      <xdr:nvSpPr>
        <xdr:cNvPr id="652" name="Arrow: Down 651">
          <a:extLst>
            <a:ext uri="{FF2B5EF4-FFF2-40B4-BE49-F238E27FC236}">
              <a16:creationId xmlns:a16="http://schemas.microsoft.com/office/drawing/2014/main" id="{75AA518D-C4FD-495E-83B1-FE05CC635152}"/>
            </a:ext>
          </a:extLst>
        </xdr:cNvPr>
        <xdr:cNvSpPr/>
      </xdr:nvSpPr>
      <xdr:spPr>
        <a:xfrm rot="5400000" flipV="1">
          <a:off x="3841243" y="485532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149386</xdr:colOff>
      <xdr:row>38</xdr:row>
      <xdr:rowOff>271072</xdr:rowOff>
    </xdr:from>
    <xdr:to>
      <xdr:col>3</xdr:col>
      <xdr:colOff>292261</xdr:colOff>
      <xdr:row>38</xdr:row>
      <xdr:rowOff>361072</xdr:rowOff>
    </xdr:to>
    <xdr:sp macro="" textlink="">
      <xdr:nvSpPr>
        <xdr:cNvPr id="653" name="Arrow: Down 652">
          <a:extLst>
            <a:ext uri="{FF2B5EF4-FFF2-40B4-BE49-F238E27FC236}">
              <a16:creationId xmlns:a16="http://schemas.microsoft.com/office/drawing/2014/main" id="{FCD1B219-859F-4980-9A79-9A412483BF70}"/>
            </a:ext>
          </a:extLst>
        </xdr:cNvPr>
        <xdr:cNvSpPr/>
      </xdr:nvSpPr>
      <xdr:spPr>
        <a:xfrm rot="5400000" flipV="1">
          <a:off x="3863360" y="986488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132073</xdr:colOff>
      <xdr:row>31</xdr:row>
      <xdr:rowOff>266473</xdr:rowOff>
    </xdr:from>
    <xdr:to>
      <xdr:col>3</xdr:col>
      <xdr:colOff>274948</xdr:colOff>
      <xdr:row>31</xdr:row>
      <xdr:rowOff>356473</xdr:rowOff>
    </xdr:to>
    <xdr:sp macro="" textlink="">
      <xdr:nvSpPr>
        <xdr:cNvPr id="654" name="Arrow: Down 653">
          <a:extLst>
            <a:ext uri="{FF2B5EF4-FFF2-40B4-BE49-F238E27FC236}">
              <a16:creationId xmlns:a16="http://schemas.microsoft.com/office/drawing/2014/main" id="{1BF37FF1-CDB1-4072-8C3E-F85B8893535D}"/>
            </a:ext>
          </a:extLst>
        </xdr:cNvPr>
        <xdr:cNvSpPr/>
      </xdr:nvSpPr>
      <xdr:spPr>
        <a:xfrm rot="5400000" flipV="1">
          <a:off x="3846047" y="366903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132072</xdr:colOff>
      <xdr:row>36</xdr:row>
      <xdr:rowOff>245515</xdr:rowOff>
    </xdr:from>
    <xdr:to>
      <xdr:col>3</xdr:col>
      <xdr:colOff>274947</xdr:colOff>
      <xdr:row>36</xdr:row>
      <xdr:rowOff>335515</xdr:rowOff>
    </xdr:to>
    <xdr:sp macro="" textlink="">
      <xdr:nvSpPr>
        <xdr:cNvPr id="655" name="Arrow: Down 654">
          <a:extLst>
            <a:ext uri="{FF2B5EF4-FFF2-40B4-BE49-F238E27FC236}">
              <a16:creationId xmlns:a16="http://schemas.microsoft.com/office/drawing/2014/main" id="{782E988C-3BB9-4D64-BD8C-D965B12E3B7D}"/>
            </a:ext>
          </a:extLst>
        </xdr:cNvPr>
        <xdr:cNvSpPr/>
      </xdr:nvSpPr>
      <xdr:spPr>
        <a:xfrm rot="5400000" flipV="1">
          <a:off x="3846046" y="562111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32</xdr:row>
      <xdr:rowOff>0</xdr:rowOff>
    </xdr:from>
    <xdr:ext cx="304800" cy="307127"/>
    <xdr:sp macro="" textlink="">
      <xdr:nvSpPr>
        <xdr:cNvPr id="656" name="AutoShape 1" descr="Kaa | Disney Wiki | Fandom">
          <a:extLst>
            <a:ext uri="{FF2B5EF4-FFF2-40B4-BE49-F238E27FC236}">
              <a16:creationId xmlns:a16="http://schemas.microsoft.com/office/drawing/2014/main" id="{5A9C85DF-772F-4488-B6AF-5796A1CBBC32}"/>
            </a:ext>
          </a:extLst>
        </xdr:cNvPr>
        <xdr:cNvSpPr>
          <a:spLocks noChangeAspect="1" noChangeArrowheads="1"/>
        </xdr:cNvSpPr>
      </xdr:nvSpPr>
      <xdr:spPr bwMode="auto">
        <a:xfrm>
          <a:off x="12341679" y="10014857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27</xdr:row>
      <xdr:rowOff>0</xdr:rowOff>
    </xdr:from>
    <xdr:ext cx="304800" cy="307128"/>
    <xdr:sp macro="" textlink="">
      <xdr:nvSpPr>
        <xdr:cNvPr id="657" name="AutoShape 3" descr="Kaa | Disney Wiki | Fandom">
          <a:extLst>
            <a:ext uri="{FF2B5EF4-FFF2-40B4-BE49-F238E27FC236}">
              <a16:creationId xmlns:a16="http://schemas.microsoft.com/office/drawing/2014/main" id="{946780F2-842B-498E-BC15-1C0EC6DA3708}"/>
            </a:ext>
          </a:extLst>
        </xdr:cNvPr>
        <xdr:cNvSpPr>
          <a:spLocks noChangeAspect="1" noChangeArrowheads="1"/>
        </xdr:cNvSpPr>
      </xdr:nvSpPr>
      <xdr:spPr bwMode="auto">
        <a:xfrm>
          <a:off x="15947571" y="6858000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</xdr:row>
      <xdr:rowOff>0</xdr:rowOff>
    </xdr:from>
    <xdr:ext cx="304800" cy="307127"/>
    <xdr:sp macro="" textlink="">
      <xdr:nvSpPr>
        <xdr:cNvPr id="658" name="AutoShape 1" descr="Kaa | Disney Wiki | Fandom">
          <a:extLst>
            <a:ext uri="{FF2B5EF4-FFF2-40B4-BE49-F238E27FC236}">
              <a16:creationId xmlns:a16="http://schemas.microsoft.com/office/drawing/2014/main" id="{36240E8E-0DD1-4D01-8FA9-2975AD430F05}"/>
            </a:ext>
          </a:extLst>
        </xdr:cNvPr>
        <xdr:cNvSpPr>
          <a:spLocks noChangeAspect="1" noChangeArrowheads="1"/>
        </xdr:cNvSpPr>
      </xdr:nvSpPr>
      <xdr:spPr bwMode="auto">
        <a:xfrm>
          <a:off x="12341679" y="6463393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30</xdr:row>
      <xdr:rowOff>0</xdr:rowOff>
    </xdr:from>
    <xdr:ext cx="304800" cy="307128"/>
    <xdr:sp macro="" textlink="">
      <xdr:nvSpPr>
        <xdr:cNvPr id="659" name="AutoShape 3" descr="Kaa | Disney Wiki | Fandom">
          <a:extLst>
            <a:ext uri="{FF2B5EF4-FFF2-40B4-BE49-F238E27FC236}">
              <a16:creationId xmlns:a16="http://schemas.microsoft.com/office/drawing/2014/main" id="{AF313346-605A-4B52-BD9F-273A2D94FEFE}"/>
            </a:ext>
          </a:extLst>
        </xdr:cNvPr>
        <xdr:cNvSpPr>
          <a:spLocks noChangeAspect="1" noChangeArrowheads="1"/>
        </xdr:cNvSpPr>
      </xdr:nvSpPr>
      <xdr:spPr bwMode="auto">
        <a:xfrm>
          <a:off x="15947571" y="8041821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11206</xdr:colOff>
      <xdr:row>26</xdr:row>
      <xdr:rowOff>368993</xdr:rowOff>
    </xdr:from>
    <xdr:ext cx="2553743" cy="2984768"/>
    <xdr:pic>
      <xdr:nvPicPr>
        <xdr:cNvPr id="660" name="Picture 659">
          <a:extLst>
            <a:ext uri="{FF2B5EF4-FFF2-40B4-BE49-F238E27FC236}">
              <a16:creationId xmlns:a16="http://schemas.microsoft.com/office/drawing/2014/main" id="{C7513B21-54F8-4BDC-BA74-2046FF67C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3885" y="5253957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140805</xdr:colOff>
      <xdr:row>28</xdr:row>
      <xdr:rowOff>248479</xdr:rowOff>
    </xdr:from>
    <xdr:to>
      <xdr:col>3</xdr:col>
      <xdr:colOff>283680</xdr:colOff>
      <xdr:row>28</xdr:row>
      <xdr:rowOff>338479</xdr:rowOff>
    </xdr:to>
    <xdr:sp macro="" textlink="">
      <xdr:nvSpPr>
        <xdr:cNvPr id="661" name="Arrow: Down 660">
          <a:extLst>
            <a:ext uri="{FF2B5EF4-FFF2-40B4-BE49-F238E27FC236}">
              <a16:creationId xmlns:a16="http://schemas.microsoft.com/office/drawing/2014/main" id="{9A3C03E9-26B2-4CE9-A65F-2CA2323C565C}"/>
            </a:ext>
          </a:extLst>
        </xdr:cNvPr>
        <xdr:cNvSpPr/>
      </xdr:nvSpPr>
      <xdr:spPr>
        <a:xfrm rot="5400000" flipV="1">
          <a:off x="3854779" y="589622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140805</xdr:colOff>
      <xdr:row>29</xdr:row>
      <xdr:rowOff>273328</xdr:rowOff>
    </xdr:from>
    <xdr:to>
      <xdr:col>3</xdr:col>
      <xdr:colOff>283680</xdr:colOff>
      <xdr:row>29</xdr:row>
      <xdr:rowOff>363328</xdr:rowOff>
    </xdr:to>
    <xdr:sp macro="" textlink="">
      <xdr:nvSpPr>
        <xdr:cNvPr id="662" name="Arrow: Down 661">
          <a:extLst>
            <a:ext uri="{FF2B5EF4-FFF2-40B4-BE49-F238E27FC236}">
              <a16:creationId xmlns:a16="http://schemas.microsoft.com/office/drawing/2014/main" id="{6955321C-8A87-484A-ADBB-407C49028E2F}"/>
            </a:ext>
          </a:extLst>
        </xdr:cNvPr>
        <xdr:cNvSpPr/>
      </xdr:nvSpPr>
      <xdr:spPr>
        <a:xfrm rot="5400000" flipV="1">
          <a:off x="3854779" y="631567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148402</xdr:colOff>
      <xdr:row>37</xdr:row>
      <xdr:rowOff>261841</xdr:rowOff>
    </xdr:from>
    <xdr:to>
      <xdr:col>3</xdr:col>
      <xdr:colOff>291277</xdr:colOff>
      <xdr:row>37</xdr:row>
      <xdr:rowOff>351841</xdr:rowOff>
    </xdr:to>
    <xdr:sp macro="" textlink="">
      <xdr:nvSpPr>
        <xdr:cNvPr id="670" name="Arrow: Down 669">
          <a:extLst>
            <a:ext uri="{FF2B5EF4-FFF2-40B4-BE49-F238E27FC236}">
              <a16:creationId xmlns:a16="http://schemas.microsoft.com/office/drawing/2014/main" id="{0390F5C2-5BC0-4C53-BFAD-E9A03B8EA7FF}"/>
            </a:ext>
          </a:extLst>
        </xdr:cNvPr>
        <xdr:cNvSpPr/>
      </xdr:nvSpPr>
      <xdr:spPr>
        <a:xfrm rot="5400000" flipV="1">
          <a:off x="3862376" y="603204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121188</xdr:colOff>
      <xdr:row>32</xdr:row>
      <xdr:rowOff>269195</xdr:rowOff>
    </xdr:from>
    <xdr:to>
      <xdr:col>3</xdr:col>
      <xdr:colOff>264063</xdr:colOff>
      <xdr:row>32</xdr:row>
      <xdr:rowOff>359195</xdr:rowOff>
    </xdr:to>
    <xdr:sp macro="" textlink="">
      <xdr:nvSpPr>
        <xdr:cNvPr id="671" name="Arrow: Down 670">
          <a:extLst>
            <a:ext uri="{FF2B5EF4-FFF2-40B4-BE49-F238E27FC236}">
              <a16:creationId xmlns:a16="http://schemas.microsoft.com/office/drawing/2014/main" id="{69CB9208-DF7E-448F-BCD5-B613C1B77A73}"/>
            </a:ext>
          </a:extLst>
        </xdr:cNvPr>
        <xdr:cNvSpPr/>
      </xdr:nvSpPr>
      <xdr:spPr>
        <a:xfrm rot="5400000" flipV="1">
          <a:off x="3835162" y="406636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123910</xdr:colOff>
      <xdr:row>33</xdr:row>
      <xdr:rowOff>271917</xdr:rowOff>
    </xdr:from>
    <xdr:to>
      <xdr:col>3</xdr:col>
      <xdr:colOff>266785</xdr:colOff>
      <xdr:row>33</xdr:row>
      <xdr:rowOff>361917</xdr:rowOff>
    </xdr:to>
    <xdr:sp macro="" textlink="">
      <xdr:nvSpPr>
        <xdr:cNvPr id="672" name="Arrow: Down 671">
          <a:extLst>
            <a:ext uri="{FF2B5EF4-FFF2-40B4-BE49-F238E27FC236}">
              <a16:creationId xmlns:a16="http://schemas.microsoft.com/office/drawing/2014/main" id="{25C6DB7B-7534-454D-BDCE-4AD81DB72471}"/>
            </a:ext>
          </a:extLst>
        </xdr:cNvPr>
        <xdr:cNvSpPr/>
      </xdr:nvSpPr>
      <xdr:spPr>
        <a:xfrm rot="5400000" flipV="1">
          <a:off x="3837884" y="446369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7</xdr:row>
      <xdr:rowOff>0</xdr:rowOff>
    </xdr:from>
    <xdr:ext cx="304800" cy="307127"/>
    <xdr:sp macro="" textlink="">
      <xdr:nvSpPr>
        <xdr:cNvPr id="663" name="AutoShape 1" descr="Kaa | Disney Wiki | Fandom">
          <a:extLst>
            <a:ext uri="{FF2B5EF4-FFF2-40B4-BE49-F238E27FC236}">
              <a16:creationId xmlns:a16="http://schemas.microsoft.com/office/drawing/2014/main" id="{6C489D43-0A36-416B-AA9C-107FD8D632FA}"/>
            </a:ext>
          </a:extLst>
        </xdr:cNvPr>
        <xdr:cNvSpPr>
          <a:spLocks noChangeAspect="1" noChangeArrowheads="1"/>
        </xdr:cNvSpPr>
      </xdr:nvSpPr>
      <xdr:spPr bwMode="auto">
        <a:xfrm>
          <a:off x="12341679" y="7252607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</xdr:row>
      <xdr:rowOff>0</xdr:rowOff>
    </xdr:from>
    <xdr:ext cx="304800" cy="307128"/>
    <xdr:sp macro="" textlink="">
      <xdr:nvSpPr>
        <xdr:cNvPr id="664" name="AutoShape 3" descr="Kaa | Disney Wiki | Fandom">
          <a:extLst>
            <a:ext uri="{FF2B5EF4-FFF2-40B4-BE49-F238E27FC236}">
              <a16:creationId xmlns:a16="http://schemas.microsoft.com/office/drawing/2014/main" id="{846AF6B6-AE0F-42F1-ABEC-8F8D75994722}"/>
            </a:ext>
          </a:extLst>
        </xdr:cNvPr>
        <xdr:cNvSpPr>
          <a:spLocks noChangeAspect="1" noChangeArrowheads="1"/>
        </xdr:cNvSpPr>
      </xdr:nvSpPr>
      <xdr:spPr bwMode="auto">
        <a:xfrm>
          <a:off x="15947571" y="5279571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2185319</xdr:colOff>
      <xdr:row>7</xdr:row>
      <xdr:rowOff>128761</xdr:rowOff>
    </xdr:from>
    <xdr:ext cx="500026" cy="397353"/>
    <xdr:pic>
      <xdr:nvPicPr>
        <xdr:cNvPr id="665" name="Picture 664" descr="Logopond - Logo, Brand &amp; Identity Inspiration (Sledgehammer Games)">
          <a:extLst>
            <a:ext uri="{FF2B5EF4-FFF2-40B4-BE49-F238E27FC236}">
              <a16:creationId xmlns:a16="http://schemas.microsoft.com/office/drawing/2014/main" id="{664AD0AB-6B9E-474D-8293-ED903C3BA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7640" y="2373940"/>
          <a:ext cx="500026" cy="397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7127"/>
    <xdr:sp macro="" textlink="">
      <xdr:nvSpPr>
        <xdr:cNvPr id="666" name="AutoShape 1" descr="Kaa | Disney Wiki | Fandom">
          <a:extLst>
            <a:ext uri="{FF2B5EF4-FFF2-40B4-BE49-F238E27FC236}">
              <a16:creationId xmlns:a16="http://schemas.microsoft.com/office/drawing/2014/main" id="{E0D16150-CE6E-48E4-8370-32CFC6066FC2}"/>
            </a:ext>
          </a:extLst>
        </xdr:cNvPr>
        <xdr:cNvSpPr>
          <a:spLocks noChangeAspect="1" noChangeArrowheads="1"/>
        </xdr:cNvSpPr>
      </xdr:nvSpPr>
      <xdr:spPr bwMode="auto">
        <a:xfrm>
          <a:off x="21240750" y="7647214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18</xdr:row>
      <xdr:rowOff>0</xdr:rowOff>
    </xdr:from>
    <xdr:ext cx="304800" cy="307128"/>
    <xdr:sp macro="" textlink="">
      <xdr:nvSpPr>
        <xdr:cNvPr id="667" name="AutoShape 3" descr="Kaa | Disney Wiki | Fandom">
          <a:extLst>
            <a:ext uri="{FF2B5EF4-FFF2-40B4-BE49-F238E27FC236}">
              <a16:creationId xmlns:a16="http://schemas.microsoft.com/office/drawing/2014/main" id="{9959C6BB-304B-4C06-B5D1-3B9CECCE376D}"/>
            </a:ext>
          </a:extLst>
        </xdr:cNvPr>
        <xdr:cNvSpPr>
          <a:spLocks noChangeAspect="1" noChangeArrowheads="1"/>
        </xdr:cNvSpPr>
      </xdr:nvSpPr>
      <xdr:spPr bwMode="auto">
        <a:xfrm>
          <a:off x="24805821" y="10014857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2146907</xdr:colOff>
      <xdr:row>8</xdr:row>
      <xdr:rowOff>169715</xdr:rowOff>
    </xdr:from>
    <xdr:ext cx="544828" cy="327932"/>
    <xdr:pic>
      <xdr:nvPicPr>
        <xdr:cNvPr id="668" name="Picture 667">
          <a:extLst>
            <a:ext uri="{FF2B5EF4-FFF2-40B4-BE49-F238E27FC236}">
              <a16:creationId xmlns:a16="http://schemas.microsoft.com/office/drawing/2014/main" id="{E828425A-06A3-49D9-BE15-9E5B0D975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9228" y="2809501"/>
          <a:ext cx="544828" cy="32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8</xdr:row>
      <xdr:rowOff>0</xdr:rowOff>
    </xdr:from>
    <xdr:ext cx="304800" cy="307127"/>
    <xdr:sp macro="" textlink="">
      <xdr:nvSpPr>
        <xdr:cNvPr id="669" name="AutoShape 1" descr="Kaa | Disney Wiki | Fandom">
          <a:extLst>
            <a:ext uri="{FF2B5EF4-FFF2-40B4-BE49-F238E27FC236}">
              <a16:creationId xmlns:a16="http://schemas.microsoft.com/office/drawing/2014/main" id="{97883785-A234-47C8-9E56-29C50F8B2645}"/>
            </a:ext>
          </a:extLst>
        </xdr:cNvPr>
        <xdr:cNvSpPr>
          <a:spLocks noChangeAspect="1" noChangeArrowheads="1"/>
        </xdr:cNvSpPr>
      </xdr:nvSpPr>
      <xdr:spPr bwMode="auto">
        <a:xfrm>
          <a:off x="12341679" y="9620250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17</xdr:row>
      <xdr:rowOff>0</xdr:rowOff>
    </xdr:from>
    <xdr:ext cx="304800" cy="307128"/>
    <xdr:sp macro="" textlink="">
      <xdr:nvSpPr>
        <xdr:cNvPr id="673" name="AutoShape 3" descr="Kaa | Disney Wiki | Fandom">
          <a:extLst>
            <a:ext uri="{FF2B5EF4-FFF2-40B4-BE49-F238E27FC236}">
              <a16:creationId xmlns:a16="http://schemas.microsoft.com/office/drawing/2014/main" id="{BFB7C5C8-46D9-4552-9807-0E67B89580E5}"/>
            </a:ext>
          </a:extLst>
        </xdr:cNvPr>
        <xdr:cNvSpPr>
          <a:spLocks noChangeAspect="1" noChangeArrowheads="1"/>
        </xdr:cNvSpPr>
      </xdr:nvSpPr>
      <xdr:spPr bwMode="auto">
        <a:xfrm>
          <a:off x="15947571" y="6463393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22411</xdr:colOff>
      <xdr:row>5</xdr:row>
      <xdr:rowOff>313764</xdr:rowOff>
    </xdr:from>
    <xdr:ext cx="2553743" cy="2984768"/>
    <xdr:pic>
      <xdr:nvPicPr>
        <xdr:cNvPr id="674" name="Picture 673">
          <a:extLst>
            <a:ext uri="{FF2B5EF4-FFF2-40B4-BE49-F238E27FC236}">
              <a16:creationId xmlns:a16="http://schemas.microsoft.com/office/drawing/2014/main" id="{9E41D401-571C-4107-9BC5-7CD04525D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1" y="5198728"/>
          <a:ext cx="2553743" cy="2984768"/>
        </a:xfrm>
        <a:prstGeom prst="rect">
          <a:avLst/>
        </a:prstGeom>
      </xdr:spPr>
    </xdr:pic>
    <xdr:clientData/>
  </xdr:oneCellAnchor>
  <xdr:oneCellAnchor>
    <xdr:from>
      <xdr:col>5</xdr:col>
      <xdr:colOff>2259781</xdr:colOff>
      <xdr:row>6</xdr:row>
      <xdr:rowOff>163988</xdr:rowOff>
    </xdr:from>
    <xdr:ext cx="351100" cy="326886"/>
    <xdr:pic>
      <xdr:nvPicPr>
        <xdr:cNvPr id="675" name="Picture 674">
          <a:extLst>
            <a:ext uri="{FF2B5EF4-FFF2-40B4-BE49-F238E27FC236}">
              <a16:creationId xmlns:a16="http://schemas.microsoft.com/office/drawing/2014/main" id="{37EBAFA3-3405-4861-9CF8-9E698F811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2102" y="5443559"/>
          <a:ext cx="351100" cy="326886"/>
        </a:xfrm>
        <a:prstGeom prst="rect">
          <a:avLst/>
        </a:prstGeom>
      </xdr:spPr>
    </xdr:pic>
    <xdr:clientData/>
  </xdr:oneCellAnchor>
  <xdr:oneCellAnchor>
    <xdr:from>
      <xdr:col>5</xdr:col>
      <xdr:colOff>2222814</xdr:colOff>
      <xdr:row>4</xdr:row>
      <xdr:rowOff>74285</xdr:rowOff>
    </xdr:from>
    <xdr:ext cx="429837" cy="396303"/>
    <xdr:pic>
      <xdr:nvPicPr>
        <xdr:cNvPr id="676" name="Picture 675">
          <a:extLst>
            <a:ext uri="{FF2B5EF4-FFF2-40B4-BE49-F238E27FC236}">
              <a16:creationId xmlns:a16="http://schemas.microsoft.com/office/drawing/2014/main" id="{BC9F2C58-1593-4199-BE13-3E80C6A9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5135" y="1135642"/>
          <a:ext cx="429837" cy="396303"/>
        </a:xfrm>
        <a:prstGeom prst="rect">
          <a:avLst/>
        </a:prstGeom>
      </xdr:spPr>
    </xdr:pic>
    <xdr:clientData/>
  </xdr:oneCellAnchor>
  <xdr:oneCellAnchor>
    <xdr:from>
      <xdr:col>5</xdr:col>
      <xdr:colOff>2175707</xdr:colOff>
      <xdr:row>14</xdr:row>
      <xdr:rowOff>157152</xdr:rowOff>
    </xdr:from>
    <xdr:ext cx="496836" cy="337458"/>
    <xdr:pic>
      <xdr:nvPicPr>
        <xdr:cNvPr id="677" name="Picture 676">
          <a:extLst>
            <a:ext uri="{FF2B5EF4-FFF2-40B4-BE49-F238E27FC236}">
              <a16:creationId xmlns:a16="http://schemas.microsoft.com/office/drawing/2014/main" id="{03952110-99D0-4C2B-9467-3BB974C91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8028" y="8988188"/>
          <a:ext cx="496836" cy="33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2144219</xdr:colOff>
      <xdr:row>17</xdr:row>
      <xdr:rowOff>87283</xdr:rowOff>
    </xdr:from>
    <xdr:ext cx="473366" cy="474889"/>
    <xdr:pic>
      <xdr:nvPicPr>
        <xdr:cNvPr id="678" name="Picture 677">
          <a:extLst>
            <a:ext uri="{FF2B5EF4-FFF2-40B4-BE49-F238E27FC236}">
              <a16:creationId xmlns:a16="http://schemas.microsoft.com/office/drawing/2014/main" id="{04A6D71E-3890-417C-91F7-3ECF0846A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6540" y="6278533"/>
          <a:ext cx="473366" cy="474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0</xdr:colOff>
      <xdr:row>8</xdr:row>
      <xdr:rowOff>0</xdr:rowOff>
    </xdr:from>
    <xdr:ext cx="304800" cy="307127"/>
    <xdr:sp macro="" textlink="">
      <xdr:nvSpPr>
        <xdr:cNvPr id="679" name="AutoShape 1" descr="Kaa | Disney Wiki | Fandom">
          <a:extLst>
            <a:ext uri="{FF2B5EF4-FFF2-40B4-BE49-F238E27FC236}">
              <a16:creationId xmlns:a16="http://schemas.microsoft.com/office/drawing/2014/main" id="{A3F644E4-306C-4E86-BF99-F8805B042118}"/>
            </a:ext>
          </a:extLst>
        </xdr:cNvPr>
        <xdr:cNvSpPr>
          <a:spLocks noChangeAspect="1" noChangeArrowheads="1"/>
        </xdr:cNvSpPr>
      </xdr:nvSpPr>
      <xdr:spPr bwMode="auto">
        <a:xfrm>
          <a:off x="21240750" y="5279571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7</xdr:row>
      <xdr:rowOff>0</xdr:rowOff>
    </xdr:from>
    <xdr:ext cx="304800" cy="307128"/>
    <xdr:sp macro="" textlink="">
      <xdr:nvSpPr>
        <xdr:cNvPr id="680" name="AutoShape 3" descr="Kaa | Disney Wiki | Fandom">
          <a:extLst>
            <a:ext uri="{FF2B5EF4-FFF2-40B4-BE49-F238E27FC236}">
              <a16:creationId xmlns:a16="http://schemas.microsoft.com/office/drawing/2014/main" id="{EB080F12-E019-4A06-8B6D-7FDA294ED4BB}"/>
            </a:ext>
          </a:extLst>
        </xdr:cNvPr>
        <xdr:cNvSpPr>
          <a:spLocks noChangeAspect="1" noChangeArrowheads="1"/>
        </xdr:cNvSpPr>
      </xdr:nvSpPr>
      <xdr:spPr bwMode="auto">
        <a:xfrm>
          <a:off x="24805821" y="6068786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2202920</xdr:colOff>
      <xdr:row>10</xdr:row>
      <xdr:rowOff>141586</xdr:rowOff>
    </xdr:from>
    <xdr:ext cx="415194" cy="429996"/>
    <xdr:pic>
      <xdr:nvPicPr>
        <xdr:cNvPr id="681" name="Picture 680" descr="Cobra Logo Png - King Cobra Malt Liquor Label, Transparent Png ...">
          <a:extLst>
            <a:ext uri="{FF2B5EF4-FFF2-40B4-BE49-F238E27FC236}">
              <a16:creationId xmlns:a16="http://schemas.microsoft.com/office/drawing/2014/main" id="{A6C517DD-9C2F-408A-B457-818EAA813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5241" y="3570586"/>
          <a:ext cx="415194" cy="429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11206</xdr:colOff>
      <xdr:row>5</xdr:row>
      <xdr:rowOff>368993</xdr:rowOff>
    </xdr:from>
    <xdr:ext cx="2553743" cy="2984768"/>
    <xdr:pic>
      <xdr:nvPicPr>
        <xdr:cNvPr id="682" name="Picture 681">
          <a:extLst>
            <a:ext uri="{FF2B5EF4-FFF2-40B4-BE49-F238E27FC236}">
              <a16:creationId xmlns:a16="http://schemas.microsoft.com/office/drawing/2014/main" id="{2314B5B2-96DB-4F84-BA97-8288B5DFC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3885" y="5253957"/>
          <a:ext cx="2553743" cy="2984768"/>
        </a:xfrm>
        <a:prstGeom prst="rect">
          <a:avLst/>
        </a:prstGeom>
      </xdr:spPr>
    </xdr:pic>
    <xdr:clientData/>
  </xdr:oneCellAnchor>
  <xdr:oneCellAnchor>
    <xdr:from>
      <xdr:col>15</xdr:col>
      <xdr:colOff>29135</xdr:colOff>
      <xdr:row>5</xdr:row>
      <xdr:rowOff>342900</xdr:rowOff>
    </xdr:from>
    <xdr:ext cx="2553743" cy="2984768"/>
    <xdr:pic>
      <xdr:nvPicPr>
        <xdr:cNvPr id="683" name="Picture 682">
          <a:extLst>
            <a:ext uri="{FF2B5EF4-FFF2-40B4-BE49-F238E27FC236}">
              <a16:creationId xmlns:a16="http://schemas.microsoft.com/office/drawing/2014/main" id="{EC6D6F06-DA40-4EAB-8F03-79D0779FA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0885" y="5227864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153868</xdr:colOff>
      <xdr:row>18</xdr:row>
      <xdr:rowOff>241937</xdr:rowOff>
    </xdr:from>
    <xdr:to>
      <xdr:col>3</xdr:col>
      <xdr:colOff>296743</xdr:colOff>
      <xdr:row>18</xdr:row>
      <xdr:rowOff>331937</xdr:rowOff>
    </xdr:to>
    <xdr:sp macro="" textlink="">
      <xdr:nvSpPr>
        <xdr:cNvPr id="684" name="Arrow: Down 683">
          <a:extLst>
            <a:ext uri="{FF2B5EF4-FFF2-40B4-BE49-F238E27FC236}">
              <a16:creationId xmlns:a16="http://schemas.microsoft.com/office/drawing/2014/main" id="{F8F3C894-9D22-404C-A17F-D11C7296C2A1}"/>
            </a:ext>
          </a:extLst>
        </xdr:cNvPr>
        <xdr:cNvSpPr/>
      </xdr:nvSpPr>
      <xdr:spPr>
        <a:xfrm rot="5400000" flipV="1">
          <a:off x="3867842" y="1023035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168088</xdr:colOff>
      <xdr:row>4</xdr:row>
      <xdr:rowOff>224118</xdr:rowOff>
    </xdr:from>
    <xdr:to>
      <xdr:col>3</xdr:col>
      <xdr:colOff>291913</xdr:colOff>
      <xdr:row>4</xdr:row>
      <xdr:rowOff>357468</xdr:rowOff>
    </xdr:to>
    <xdr:sp macro="" textlink="">
      <xdr:nvSpPr>
        <xdr:cNvPr id="685" name="Star: 6 Points 684">
          <a:extLst>
            <a:ext uri="{FF2B5EF4-FFF2-40B4-BE49-F238E27FC236}">
              <a16:creationId xmlns:a16="http://schemas.microsoft.com/office/drawing/2014/main" id="{626DD9E7-6BD9-47F8-A800-248E8789D46E}"/>
            </a:ext>
          </a:extLst>
        </xdr:cNvPr>
        <xdr:cNvSpPr/>
      </xdr:nvSpPr>
      <xdr:spPr>
        <a:xfrm>
          <a:off x="3855624" y="4714475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5</xdr:row>
      <xdr:rowOff>246530</xdr:rowOff>
    </xdr:from>
    <xdr:to>
      <xdr:col>3</xdr:col>
      <xdr:colOff>288552</xdr:colOff>
      <xdr:row>5</xdr:row>
      <xdr:rowOff>336530</xdr:rowOff>
    </xdr:to>
    <xdr:sp macro="" textlink="">
      <xdr:nvSpPr>
        <xdr:cNvPr id="686" name="Arrow: Down 685">
          <a:extLst>
            <a:ext uri="{FF2B5EF4-FFF2-40B4-BE49-F238E27FC236}">
              <a16:creationId xmlns:a16="http://schemas.microsoft.com/office/drawing/2014/main" id="{877A99BE-2658-4018-9400-6019E01A208E}"/>
            </a:ext>
          </a:extLst>
        </xdr:cNvPr>
        <xdr:cNvSpPr/>
      </xdr:nvSpPr>
      <xdr:spPr>
        <a:xfrm rot="5400000" flipV="1">
          <a:off x="3859651" y="510505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145677</xdr:colOff>
      <xdr:row>6</xdr:row>
      <xdr:rowOff>246530</xdr:rowOff>
    </xdr:from>
    <xdr:to>
      <xdr:col>3</xdr:col>
      <xdr:colOff>288552</xdr:colOff>
      <xdr:row>6</xdr:row>
      <xdr:rowOff>336530</xdr:rowOff>
    </xdr:to>
    <xdr:sp macro="" textlink="">
      <xdr:nvSpPr>
        <xdr:cNvPr id="687" name="Arrow: Down 686">
          <a:extLst>
            <a:ext uri="{FF2B5EF4-FFF2-40B4-BE49-F238E27FC236}">
              <a16:creationId xmlns:a16="http://schemas.microsoft.com/office/drawing/2014/main" id="{D3571143-A111-4B21-A504-EFA759F81C62}"/>
            </a:ext>
          </a:extLst>
        </xdr:cNvPr>
        <xdr:cNvSpPr/>
      </xdr:nvSpPr>
      <xdr:spPr>
        <a:xfrm rot="5400000" flipV="1">
          <a:off x="3859651" y="549966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136154</xdr:colOff>
      <xdr:row>9</xdr:row>
      <xdr:rowOff>265582</xdr:rowOff>
    </xdr:from>
    <xdr:to>
      <xdr:col>3</xdr:col>
      <xdr:colOff>279029</xdr:colOff>
      <xdr:row>9</xdr:row>
      <xdr:rowOff>355582</xdr:rowOff>
    </xdr:to>
    <xdr:sp macro="" textlink="">
      <xdr:nvSpPr>
        <xdr:cNvPr id="688" name="Arrow: Down 687">
          <a:extLst>
            <a:ext uri="{FF2B5EF4-FFF2-40B4-BE49-F238E27FC236}">
              <a16:creationId xmlns:a16="http://schemas.microsoft.com/office/drawing/2014/main" id="{6F1BC215-E9B7-4E62-A35B-EAA4AD610A6B}"/>
            </a:ext>
          </a:extLst>
        </xdr:cNvPr>
        <xdr:cNvSpPr/>
      </xdr:nvSpPr>
      <xdr:spPr>
        <a:xfrm rot="5400000" flipV="1">
          <a:off x="3850128" y="670253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5</xdr:col>
      <xdr:colOff>2250484</xdr:colOff>
      <xdr:row>5</xdr:row>
      <xdr:rowOff>112546</xdr:rowOff>
    </xdr:from>
    <xdr:ext cx="374497" cy="422463"/>
    <xdr:pic>
      <xdr:nvPicPr>
        <xdr:cNvPr id="689" name="Picture 688">
          <a:extLst>
            <a:ext uri="{FF2B5EF4-FFF2-40B4-BE49-F238E27FC236}">
              <a16:creationId xmlns:a16="http://schemas.microsoft.com/office/drawing/2014/main" id="{1F2EB641-6633-408E-A3FB-209B01E4D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2805" y="1568510"/>
          <a:ext cx="374497" cy="422463"/>
        </a:xfrm>
        <a:prstGeom prst="rect">
          <a:avLst/>
        </a:prstGeom>
      </xdr:spPr>
    </xdr:pic>
    <xdr:clientData/>
  </xdr:oneCellAnchor>
  <xdr:oneCellAnchor>
    <xdr:from>
      <xdr:col>5</xdr:col>
      <xdr:colOff>2188437</xdr:colOff>
      <xdr:row>13</xdr:row>
      <xdr:rowOff>109854</xdr:rowOff>
    </xdr:from>
    <xdr:ext cx="426555" cy="310677"/>
    <xdr:pic>
      <xdr:nvPicPr>
        <xdr:cNvPr id="690" name="Picture 689" descr="Medical emergency! There's a Father Jack on ward three · The Daily Edge">
          <a:extLst>
            <a:ext uri="{FF2B5EF4-FFF2-40B4-BE49-F238E27FC236}">
              <a16:creationId xmlns:a16="http://schemas.microsoft.com/office/drawing/2014/main" id="{CEA88DEF-2D8A-4D6B-9C09-46188CA9C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758" y="4722675"/>
          <a:ext cx="426555" cy="310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148080</xdr:colOff>
      <xdr:row>14</xdr:row>
      <xdr:rowOff>280149</xdr:rowOff>
    </xdr:from>
    <xdr:to>
      <xdr:col>3</xdr:col>
      <xdr:colOff>290955</xdr:colOff>
      <xdr:row>14</xdr:row>
      <xdr:rowOff>370149</xdr:rowOff>
    </xdr:to>
    <xdr:sp macro="" textlink="">
      <xdr:nvSpPr>
        <xdr:cNvPr id="691" name="Arrow: Down 690">
          <a:extLst>
            <a:ext uri="{FF2B5EF4-FFF2-40B4-BE49-F238E27FC236}">
              <a16:creationId xmlns:a16="http://schemas.microsoft.com/office/drawing/2014/main" id="{0C9F8038-507F-4D31-B675-3134C5D6CD07}"/>
            </a:ext>
          </a:extLst>
        </xdr:cNvPr>
        <xdr:cNvSpPr/>
      </xdr:nvSpPr>
      <xdr:spPr>
        <a:xfrm rot="5400000" flipV="1">
          <a:off x="3862054" y="869014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127269</xdr:colOff>
      <xdr:row>13</xdr:row>
      <xdr:rowOff>268943</xdr:rowOff>
    </xdr:from>
    <xdr:to>
      <xdr:col>3</xdr:col>
      <xdr:colOff>270144</xdr:colOff>
      <xdr:row>13</xdr:row>
      <xdr:rowOff>358943</xdr:rowOff>
    </xdr:to>
    <xdr:sp macro="" textlink="">
      <xdr:nvSpPr>
        <xdr:cNvPr id="692" name="Arrow: Down 691">
          <a:extLst>
            <a:ext uri="{FF2B5EF4-FFF2-40B4-BE49-F238E27FC236}">
              <a16:creationId xmlns:a16="http://schemas.microsoft.com/office/drawing/2014/main" id="{824115ED-E148-406B-915F-28BAC98F5DE1}"/>
            </a:ext>
          </a:extLst>
        </xdr:cNvPr>
        <xdr:cNvSpPr/>
      </xdr:nvSpPr>
      <xdr:spPr>
        <a:xfrm rot="5400000" flipV="1">
          <a:off x="3841243" y="828432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149386</xdr:colOff>
      <xdr:row>17</xdr:row>
      <xdr:rowOff>271072</xdr:rowOff>
    </xdr:from>
    <xdr:to>
      <xdr:col>3</xdr:col>
      <xdr:colOff>292261</xdr:colOff>
      <xdr:row>17</xdr:row>
      <xdr:rowOff>361072</xdr:rowOff>
    </xdr:to>
    <xdr:sp macro="" textlink="">
      <xdr:nvSpPr>
        <xdr:cNvPr id="693" name="Arrow: Down 692">
          <a:extLst>
            <a:ext uri="{FF2B5EF4-FFF2-40B4-BE49-F238E27FC236}">
              <a16:creationId xmlns:a16="http://schemas.microsoft.com/office/drawing/2014/main" id="{B9B66BF4-E091-4ACD-8298-6080E6FD1AA3}"/>
            </a:ext>
          </a:extLst>
        </xdr:cNvPr>
        <xdr:cNvSpPr/>
      </xdr:nvSpPr>
      <xdr:spPr>
        <a:xfrm rot="5400000" flipV="1">
          <a:off x="3863360" y="986488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132073</xdr:colOff>
      <xdr:row>10</xdr:row>
      <xdr:rowOff>266473</xdr:rowOff>
    </xdr:from>
    <xdr:to>
      <xdr:col>3</xdr:col>
      <xdr:colOff>274948</xdr:colOff>
      <xdr:row>10</xdr:row>
      <xdr:rowOff>356473</xdr:rowOff>
    </xdr:to>
    <xdr:sp macro="" textlink="">
      <xdr:nvSpPr>
        <xdr:cNvPr id="694" name="Arrow: Down 693">
          <a:extLst>
            <a:ext uri="{FF2B5EF4-FFF2-40B4-BE49-F238E27FC236}">
              <a16:creationId xmlns:a16="http://schemas.microsoft.com/office/drawing/2014/main" id="{409B9C34-45AA-42C1-B309-5306D2E1E734}"/>
            </a:ext>
          </a:extLst>
        </xdr:cNvPr>
        <xdr:cNvSpPr/>
      </xdr:nvSpPr>
      <xdr:spPr>
        <a:xfrm rot="5400000" flipV="1">
          <a:off x="3846047" y="709803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132072</xdr:colOff>
      <xdr:row>15</xdr:row>
      <xdr:rowOff>245515</xdr:rowOff>
    </xdr:from>
    <xdr:to>
      <xdr:col>3</xdr:col>
      <xdr:colOff>274947</xdr:colOff>
      <xdr:row>15</xdr:row>
      <xdr:rowOff>335515</xdr:rowOff>
    </xdr:to>
    <xdr:sp macro="" textlink="">
      <xdr:nvSpPr>
        <xdr:cNvPr id="695" name="Arrow: Down 694">
          <a:extLst>
            <a:ext uri="{FF2B5EF4-FFF2-40B4-BE49-F238E27FC236}">
              <a16:creationId xmlns:a16="http://schemas.microsoft.com/office/drawing/2014/main" id="{9ED00834-AA73-4EA8-9AF2-9061520AEB9D}"/>
            </a:ext>
          </a:extLst>
        </xdr:cNvPr>
        <xdr:cNvSpPr/>
      </xdr:nvSpPr>
      <xdr:spPr>
        <a:xfrm rot="5400000" flipV="1">
          <a:off x="3846046" y="905011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7</xdr:row>
      <xdr:rowOff>0</xdr:rowOff>
    </xdr:from>
    <xdr:ext cx="304800" cy="307127"/>
    <xdr:sp macro="" textlink="">
      <xdr:nvSpPr>
        <xdr:cNvPr id="696" name="AutoShape 1" descr="Kaa | Disney Wiki | Fandom">
          <a:extLst>
            <a:ext uri="{FF2B5EF4-FFF2-40B4-BE49-F238E27FC236}">
              <a16:creationId xmlns:a16="http://schemas.microsoft.com/office/drawing/2014/main" id="{5329940B-274B-4CCB-8A58-41AF7D3D0F0D}"/>
            </a:ext>
          </a:extLst>
        </xdr:cNvPr>
        <xdr:cNvSpPr>
          <a:spLocks noChangeAspect="1" noChangeArrowheads="1"/>
        </xdr:cNvSpPr>
      </xdr:nvSpPr>
      <xdr:spPr bwMode="auto">
        <a:xfrm>
          <a:off x="12341679" y="7252607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</xdr:row>
      <xdr:rowOff>0</xdr:rowOff>
    </xdr:from>
    <xdr:ext cx="304800" cy="307128"/>
    <xdr:sp macro="" textlink="">
      <xdr:nvSpPr>
        <xdr:cNvPr id="697" name="AutoShape 3" descr="Kaa | Disney Wiki | Fandom">
          <a:extLst>
            <a:ext uri="{FF2B5EF4-FFF2-40B4-BE49-F238E27FC236}">
              <a16:creationId xmlns:a16="http://schemas.microsoft.com/office/drawing/2014/main" id="{27A5AB78-EF82-4BC8-AC12-36AD91F33561}"/>
            </a:ext>
          </a:extLst>
        </xdr:cNvPr>
        <xdr:cNvSpPr>
          <a:spLocks noChangeAspect="1" noChangeArrowheads="1"/>
        </xdr:cNvSpPr>
      </xdr:nvSpPr>
      <xdr:spPr bwMode="auto">
        <a:xfrm>
          <a:off x="15947571" y="5279571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7127"/>
    <xdr:sp macro="" textlink="">
      <xdr:nvSpPr>
        <xdr:cNvPr id="698" name="AutoShape 1" descr="Kaa | Disney Wiki | Fandom">
          <a:extLst>
            <a:ext uri="{FF2B5EF4-FFF2-40B4-BE49-F238E27FC236}">
              <a16:creationId xmlns:a16="http://schemas.microsoft.com/office/drawing/2014/main" id="{4DB83488-3626-4504-8549-BCE8EF989090}"/>
            </a:ext>
          </a:extLst>
        </xdr:cNvPr>
        <xdr:cNvSpPr>
          <a:spLocks noChangeAspect="1" noChangeArrowheads="1"/>
        </xdr:cNvSpPr>
      </xdr:nvSpPr>
      <xdr:spPr bwMode="auto">
        <a:xfrm>
          <a:off x="12341679" y="9620250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17</xdr:row>
      <xdr:rowOff>0</xdr:rowOff>
    </xdr:from>
    <xdr:ext cx="304800" cy="307128"/>
    <xdr:sp macro="" textlink="">
      <xdr:nvSpPr>
        <xdr:cNvPr id="699" name="AutoShape 3" descr="Kaa | Disney Wiki | Fandom">
          <a:extLst>
            <a:ext uri="{FF2B5EF4-FFF2-40B4-BE49-F238E27FC236}">
              <a16:creationId xmlns:a16="http://schemas.microsoft.com/office/drawing/2014/main" id="{3F31D04B-87B6-411A-A95C-ED229399A686}"/>
            </a:ext>
          </a:extLst>
        </xdr:cNvPr>
        <xdr:cNvSpPr>
          <a:spLocks noChangeAspect="1" noChangeArrowheads="1"/>
        </xdr:cNvSpPr>
      </xdr:nvSpPr>
      <xdr:spPr bwMode="auto">
        <a:xfrm>
          <a:off x="15947571" y="6463393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11206</xdr:colOff>
      <xdr:row>5</xdr:row>
      <xdr:rowOff>368993</xdr:rowOff>
    </xdr:from>
    <xdr:ext cx="2553743" cy="2984768"/>
    <xdr:pic>
      <xdr:nvPicPr>
        <xdr:cNvPr id="700" name="Picture 699">
          <a:extLst>
            <a:ext uri="{FF2B5EF4-FFF2-40B4-BE49-F238E27FC236}">
              <a16:creationId xmlns:a16="http://schemas.microsoft.com/office/drawing/2014/main" id="{264D7B00-86EC-428F-8B99-AC87960E5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3885" y="5253957"/>
          <a:ext cx="2553743" cy="2984768"/>
        </a:xfrm>
        <a:prstGeom prst="rect">
          <a:avLst/>
        </a:prstGeom>
      </xdr:spPr>
    </xdr:pic>
    <xdr:clientData/>
  </xdr:oneCellAnchor>
  <xdr:twoCellAnchor>
    <xdr:from>
      <xdr:col>3</xdr:col>
      <xdr:colOff>140805</xdr:colOff>
      <xdr:row>7</xdr:row>
      <xdr:rowOff>248479</xdr:rowOff>
    </xdr:from>
    <xdr:to>
      <xdr:col>3</xdr:col>
      <xdr:colOff>283680</xdr:colOff>
      <xdr:row>7</xdr:row>
      <xdr:rowOff>338479</xdr:rowOff>
    </xdr:to>
    <xdr:sp macro="" textlink="">
      <xdr:nvSpPr>
        <xdr:cNvPr id="701" name="Arrow: Down 700">
          <a:extLst>
            <a:ext uri="{FF2B5EF4-FFF2-40B4-BE49-F238E27FC236}">
              <a16:creationId xmlns:a16="http://schemas.microsoft.com/office/drawing/2014/main" id="{851BFBF6-DECA-45DF-97DE-E0457738EB7A}"/>
            </a:ext>
          </a:extLst>
        </xdr:cNvPr>
        <xdr:cNvSpPr/>
      </xdr:nvSpPr>
      <xdr:spPr>
        <a:xfrm rot="5400000" flipV="1">
          <a:off x="3854779" y="589622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140805</xdr:colOff>
      <xdr:row>8</xdr:row>
      <xdr:rowOff>273328</xdr:rowOff>
    </xdr:from>
    <xdr:to>
      <xdr:col>3</xdr:col>
      <xdr:colOff>283680</xdr:colOff>
      <xdr:row>8</xdr:row>
      <xdr:rowOff>363328</xdr:rowOff>
    </xdr:to>
    <xdr:sp macro="" textlink="">
      <xdr:nvSpPr>
        <xdr:cNvPr id="702" name="Arrow: Down 701">
          <a:extLst>
            <a:ext uri="{FF2B5EF4-FFF2-40B4-BE49-F238E27FC236}">
              <a16:creationId xmlns:a16="http://schemas.microsoft.com/office/drawing/2014/main" id="{E2529B9E-2BEF-4DAC-ADA9-6718B2ABACD9}"/>
            </a:ext>
          </a:extLst>
        </xdr:cNvPr>
        <xdr:cNvSpPr/>
      </xdr:nvSpPr>
      <xdr:spPr>
        <a:xfrm rot="5400000" flipV="1">
          <a:off x="3854779" y="631567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148402</xdr:colOff>
      <xdr:row>16</xdr:row>
      <xdr:rowOff>261841</xdr:rowOff>
    </xdr:from>
    <xdr:to>
      <xdr:col>3</xdr:col>
      <xdr:colOff>291277</xdr:colOff>
      <xdr:row>16</xdr:row>
      <xdr:rowOff>351841</xdr:rowOff>
    </xdr:to>
    <xdr:sp macro="" textlink="">
      <xdr:nvSpPr>
        <xdr:cNvPr id="703" name="Arrow: Down 702">
          <a:extLst>
            <a:ext uri="{FF2B5EF4-FFF2-40B4-BE49-F238E27FC236}">
              <a16:creationId xmlns:a16="http://schemas.microsoft.com/office/drawing/2014/main" id="{31A47ACB-5511-410C-A49D-061544A219A5}"/>
            </a:ext>
          </a:extLst>
        </xdr:cNvPr>
        <xdr:cNvSpPr/>
      </xdr:nvSpPr>
      <xdr:spPr>
        <a:xfrm rot="5400000" flipV="1">
          <a:off x="3862376" y="946104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121188</xdr:colOff>
      <xdr:row>11</xdr:row>
      <xdr:rowOff>269195</xdr:rowOff>
    </xdr:from>
    <xdr:to>
      <xdr:col>3</xdr:col>
      <xdr:colOff>264063</xdr:colOff>
      <xdr:row>11</xdr:row>
      <xdr:rowOff>359195</xdr:rowOff>
    </xdr:to>
    <xdr:sp macro="" textlink="">
      <xdr:nvSpPr>
        <xdr:cNvPr id="704" name="Arrow: Down 703">
          <a:extLst>
            <a:ext uri="{FF2B5EF4-FFF2-40B4-BE49-F238E27FC236}">
              <a16:creationId xmlns:a16="http://schemas.microsoft.com/office/drawing/2014/main" id="{D4477680-3696-4445-947C-DD4EA73C0B41}"/>
            </a:ext>
          </a:extLst>
        </xdr:cNvPr>
        <xdr:cNvSpPr/>
      </xdr:nvSpPr>
      <xdr:spPr>
        <a:xfrm rot="5400000" flipV="1">
          <a:off x="3835162" y="749536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123910</xdr:colOff>
      <xdr:row>12</xdr:row>
      <xdr:rowOff>271917</xdr:rowOff>
    </xdr:from>
    <xdr:to>
      <xdr:col>3</xdr:col>
      <xdr:colOff>266785</xdr:colOff>
      <xdr:row>12</xdr:row>
      <xdr:rowOff>361917</xdr:rowOff>
    </xdr:to>
    <xdr:sp macro="" textlink="">
      <xdr:nvSpPr>
        <xdr:cNvPr id="705" name="Arrow: Down 704">
          <a:extLst>
            <a:ext uri="{FF2B5EF4-FFF2-40B4-BE49-F238E27FC236}">
              <a16:creationId xmlns:a16="http://schemas.microsoft.com/office/drawing/2014/main" id="{7D8B5C88-315F-4FC8-B040-DF6961698A84}"/>
            </a:ext>
          </a:extLst>
        </xdr:cNvPr>
        <xdr:cNvSpPr/>
      </xdr:nvSpPr>
      <xdr:spPr>
        <a:xfrm rot="5400000" flipV="1">
          <a:off x="3837884" y="789269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163393</xdr:colOff>
      <xdr:row>24</xdr:row>
      <xdr:rowOff>87191</xdr:rowOff>
    </xdr:from>
    <xdr:to>
      <xdr:col>3</xdr:col>
      <xdr:colOff>287218</xdr:colOff>
      <xdr:row>24</xdr:row>
      <xdr:rowOff>220541</xdr:rowOff>
    </xdr:to>
    <xdr:sp macro="" textlink="">
      <xdr:nvSpPr>
        <xdr:cNvPr id="2" name="Star: 6 Points 1">
          <a:extLst>
            <a:ext uri="{FF2B5EF4-FFF2-40B4-BE49-F238E27FC236}">
              <a16:creationId xmlns:a16="http://schemas.microsoft.com/office/drawing/2014/main" id="{B7EC8230-8D83-4D4E-941D-16D528CCD440}"/>
            </a:ext>
          </a:extLst>
        </xdr:cNvPr>
        <xdr:cNvSpPr/>
      </xdr:nvSpPr>
      <xdr:spPr>
        <a:xfrm>
          <a:off x="3630493" y="1144466"/>
          <a:ext cx="123825" cy="133350"/>
        </a:xfrm>
        <a:prstGeom prst="star6">
          <a:avLst/>
        </a:prstGeom>
        <a:solidFill>
          <a:schemeClr val="accent6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34</xdr:row>
      <xdr:rowOff>113276</xdr:rowOff>
    </xdr:from>
    <xdr:to>
      <xdr:col>3</xdr:col>
      <xdr:colOff>296742</xdr:colOff>
      <xdr:row>34</xdr:row>
      <xdr:rowOff>203276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CCB8A719-A6CA-4719-90F7-D94E8DF3D10A}"/>
            </a:ext>
          </a:extLst>
        </xdr:cNvPr>
        <xdr:cNvSpPr/>
      </xdr:nvSpPr>
      <xdr:spPr>
        <a:xfrm rot="5400000" flipV="1">
          <a:off x="3647405" y="3620613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304800</xdr:colOff>
      <xdr:row>31</xdr:row>
      <xdr:rowOff>59477</xdr:rowOff>
    </xdr:to>
    <xdr:sp macro="" textlink="">
      <xdr:nvSpPr>
        <xdr:cNvPr id="4" name="AutoShape 1" descr="Kaa | Disney Wiki | Fandom">
          <a:extLst>
            <a:ext uri="{FF2B5EF4-FFF2-40B4-BE49-F238E27FC236}">
              <a16:creationId xmlns:a16="http://schemas.microsoft.com/office/drawing/2014/main" id="{D01F7364-AC7D-435E-98E6-D0635D12DDBC}"/>
            </a:ext>
          </a:extLst>
        </xdr:cNvPr>
        <xdr:cNvSpPr>
          <a:spLocks noChangeAspect="1" noChangeArrowheads="1"/>
        </xdr:cNvSpPr>
      </xdr:nvSpPr>
      <xdr:spPr bwMode="auto">
        <a:xfrm>
          <a:off x="11430000" y="2543175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304800</xdr:colOff>
      <xdr:row>30</xdr:row>
      <xdr:rowOff>59478</xdr:rowOff>
    </xdr:to>
    <xdr:sp macro="" textlink="">
      <xdr:nvSpPr>
        <xdr:cNvPr id="5" name="AutoShape 3" descr="Kaa | Disney Wiki | Fandom">
          <a:extLst>
            <a:ext uri="{FF2B5EF4-FFF2-40B4-BE49-F238E27FC236}">
              <a16:creationId xmlns:a16="http://schemas.microsoft.com/office/drawing/2014/main" id="{CEA81970-C983-4442-9149-DAB9CDE1C883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295525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180306</xdr:colOff>
      <xdr:row>33</xdr:row>
      <xdr:rowOff>93594</xdr:rowOff>
    </xdr:from>
    <xdr:to>
      <xdr:col>3</xdr:col>
      <xdr:colOff>270306</xdr:colOff>
      <xdr:row>33</xdr:row>
      <xdr:rowOff>236469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BCEFE03F-4CDB-4A70-B877-73E76A15BBFA}"/>
            </a:ext>
          </a:extLst>
        </xdr:cNvPr>
        <xdr:cNvSpPr/>
      </xdr:nvSpPr>
      <xdr:spPr>
        <a:xfrm rot="10800000" flipV="1">
          <a:off x="3647406" y="3379719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180305</xdr:colOff>
      <xdr:row>32</xdr:row>
      <xdr:rowOff>88206</xdr:rowOff>
    </xdr:from>
    <xdr:to>
      <xdr:col>3</xdr:col>
      <xdr:colOff>270305</xdr:colOff>
      <xdr:row>32</xdr:row>
      <xdr:rowOff>235370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1DEC21A7-5AE3-4174-8330-2D1E76AC596A}"/>
            </a:ext>
          </a:extLst>
        </xdr:cNvPr>
        <xdr:cNvSpPr/>
      </xdr:nvSpPr>
      <xdr:spPr>
        <a:xfrm flipV="1">
          <a:off x="3647405" y="3126681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180305</xdr:colOff>
      <xdr:row>25</xdr:row>
      <xdr:rowOff>91990</xdr:rowOff>
    </xdr:from>
    <xdr:to>
      <xdr:col>3</xdr:col>
      <xdr:colOff>270305</xdr:colOff>
      <xdr:row>25</xdr:row>
      <xdr:rowOff>234865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40DE6E68-5CD6-4CE3-9609-72F3EED1C46F}"/>
            </a:ext>
          </a:extLst>
        </xdr:cNvPr>
        <xdr:cNvSpPr/>
      </xdr:nvSpPr>
      <xdr:spPr>
        <a:xfrm rot="10800000" flipV="1">
          <a:off x="3647405" y="1396915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153868</xdr:colOff>
      <xdr:row>26</xdr:row>
      <xdr:rowOff>98988</xdr:rowOff>
    </xdr:from>
    <xdr:to>
      <xdr:col>3</xdr:col>
      <xdr:colOff>296743</xdr:colOff>
      <xdr:row>26</xdr:row>
      <xdr:rowOff>188988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0EAB8DAC-2B72-49BB-A09D-8C7D0FF76DD2}"/>
            </a:ext>
          </a:extLst>
        </xdr:cNvPr>
        <xdr:cNvSpPr/>
      </xdr:nvSpPr>
      <xdr:spPr>
        <a:xfrm rot="5400000" flipV="1">
          <a:off x="3647406" y="162512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153868</xdr:colOff>
      <xdr:row>27</xdr:row>
      <xdr:rowOff>119053</xdr:rowOff>
    </xdr:from>
    <xdr:to>
      <xdr:col>3</xdr:col>
      <xdr:colOff>296743</xdr:colOff>
      <xdr:row>27</xdr:row>
      <xdr:rowOff>209053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7594B918-AD0A-4D08-A99E-EF02A0F257E9}"/>
            </a:ext>
          </a:extLst>
        </xdr:cNvPr>
        <xdr:cNvSpPr/>
      </xdr:nvSpPr>
      <xdr:spPr>
        <a:xfrm rot="5400000" flipV="1">
          <a:off x="3647406" y="189284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28</xdr:row>
      <xdr:rowOff>117137</xdr:rowOff>
    </xdr:from>
    <xdr:to>
      <xdr:col>3</xdr:col>
      <xdr:colOff>296742</xdr:colOff>
      <xdr:row>28</xdr:row>
      <xdr:rowOff>207137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FE4A57B6-7C4A-4B74-BE30-74B91A92B668}"/>
            </a:ext>
          </a:extLst>
        </xdr:cNvPr>
        <xdr:cNvSpPr/>
      </xdr:nvSpPr>
      <xdr:spPr>
        <a:xfrm rot="5400000" flipV="1">
          <a:off x="3647405" y="2138574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29</xdr:row>
      <xdr:rowOff>129875</xdr:rowOff>
    </xdr:from>
    <xdr:to>
      <xdr:col>3</xdr:col>
      <xdr:colOff>296742</xdr:colOff>
      <xdr:row>29</xdr:row>
      <xdr:rowOff>219875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496091C8-66AF-476E-90B5-1CD5DF2B6EDA}"/>
            </a:ext>
          </a:extLst>
        </xdr:cNvPr>
        <xdr:cNvSpPr/>
      </xdr:nvSpPr>
      <xdr:spPr>
        <a:xfrm rot="5400000" flipV="1">
          <a:off x="3647405" y="239896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30</xdr:row>
      <xdr:rowOff>127959</xdr:rowOff>
    </xdr:from>
    <xdr:to>
      <xdr:col>3</xdr:col>
      <xdr:colOff>296742</xdr:colOff>
      <xdr:row>30</xdr:row>
      <xdr:rowOff>217959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F323E494-4CA8-4CD6-B429-9C8CB20A746D}"/>
            </a:ext>
          </a:extLst>
        </xdr:cNvPr>
        <xdr:cNvSpPr/>
      </xdr:nvSpPr>
      <xdr:spPr>
        <a:xfrm rot="5400000" flipV="1">
          <a:off x="3647405" y="2644696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31</xdr:row>
      <xdr:rowOff>126043</xdr:rowOff>
    </xdr:from>
    <xdr:to>
      <xdr:col>3</xdr:col>
      <xdr:colOff>296742</xdr:colOff>
      <xdr:row>31</xdr:row>
      <xdr:rowOff>216043</xdr:rowOff>
    </xdr:to>
    <xdr:sp macro="" textlink="">
      <xdr:nvSpPr>
        <xdr:cNvPr id="14" name="Arrow: Down 13">
          <a:extLst>
            <a:ext uri="{FF2B5EF4-FFF2-40B4-BE49-F238E27FC236}">
              <a16:creationId xmlns:a16="http://schemas.microsoft.com/office/drawing/2014/main" id="{4B070992-8C3B-415F-9F21-886C24B9ED5A}"/>
            </a:ext>
          </a:extLst>
        </xdr:cNvPr>
        <xdr:cNvSpPr/>
      </xdr:nvSpPr>
      <xdr:spPr>
        <a:xfrm rot="5400000" flipV="1">
          <a:off x="3647405" y="289043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180305</xdr:colOff>
      <xdr:row>35</xdr:row>
      <xdr:rowOff>84733</xdr:rowOff>
    </xdr:from>
    <xdr:to>
      <xdr:col>3</xdr:col>
      <xdr:colOff>270305</xdr:colOff>
      <xdr:row>35</xdr:row>
      <xdr:rowOff>227608</xdr:rowOff>
    </xdr:to>
    <xdr:sp macro="" textlink="">
      <xdr:nvSpPr>
        <xdr:cNvPr id="15" name="Arrow: Down 14">
          <a:extLst>
            <a:ext uri="{FF2B5EF4-FFF2-40B4-BE49-F238E27FC236}">
              <a16:creationId xmlns:a16="http://schemas.microsoft.com/office/drawing/2014/main" id="{7F231069-3938-4506-8062-1849E2D24A87}"/>
            </a:ext>
          </a:extLst>
        </xdr:cNvPr>
        <xdr:cNvSpPr/>
      </xdr:nvSpPr>
      <xdr:spPr>
        <a:xfrm flipV="1">
          <a:off x="3647405" y="3866158"/>
          <a:ext cx="90000" cy="142875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180306</xdr:colOff>
      <xdr:row>36</xdr:row>
      <xdr:rowOff>90481</xdr:rowOff>
    </xdr:from>
    <xdr:to>
      <xdr:col>3</xdr:col>
      <xdr:colOff>270306</xdr:colOff>
      <xdr:row>36</xdr:row>
      <xdr:rowOff>233356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61AA14C2-A49C-46EA-B7E2-E8308A1FAA37}"/>
            </a:ext>
          </a:extLst>
        </xdr:cNvPr>
        <xdr:cNvSpPr/>
      </xdr:nvSpPr>
      <xdr:spPr>
        <a:xfrm rot="10800000" flipV="1">
          <a:off x="3647406" y="4119556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180306</xdr:colOff>
      <xdr:row>37</xdr:row>
      <xdr:rowOff>91587</xdr:rowOff>
    </xdr:from>
    <xdr:to>
      <xdr:col>3</xdr:col>
      <xdr:colOff>270306</xdr:colOff>
      <xdr:row>37</xdr:row>
      <xdr:rowOff>234462</xdr:rowOff>
    </xdr:to>
    <xdr:sp macro="" textlink="">
      <xdr:nvSpPr>
        <xdr:cNvPr id="17" name="Arrow: Down 16">
          <a:extLst>
            <a:ext uri="{FF2B5EF4-FFF2-40B4-BE49-F238E27FC236}">
              <a16:creationId xmlns:a16="http://schemas.microsoft.com/office/drawing/2014/main" id="{CA884B1D-231F-41C3-A335-46A3F294954A}"/>
            </a:ext>
          </a:extLst>
        </xdr:cNvPr>
        <xdr:cNvSpPr/>
      </xdr:nvSpPr>
      <xdr:spPr>
        <a:xfrm rot="10800000" flipV="1">
          <a:off x="3647406" y="4368312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22412</xdr:colOff>
      <xdr:row>25</xdr:row>
      <xdr:rowOff>212911</xdr:rowOff>
    </xdr:from>
    <xdr:to>
      <xdr:col>1</xdr:col>
      <xdr:colOff>2263588</xdr:colOff>
      <xdr:row>36</xdr:row>
      <xdr:rowOff>146306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C88FA27-EA66-4ACC-AEDC-FEB1C9FDA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2" y="1517836"/>
          <a:ext cx="2241176" cy="2657545"/>
        </a:xfrm>
        <a:prstGeom prst="rect">
          <a:avLst/>
        </a:prstGeom>
      </xdr:spPr>
    </xdr:pic>
    <xdr:clientData/>
  </xdr:twoCellAnchor>
  <xdr:twoCellAnchor editAs="oneCell">
    <xdr:from>
      <xdr:col>8</xdr:col>
      <xdr:colOff>6724</xdr:colOff>
      <xdr:row>26</xdr:row>
      <xdr:rowOff>40340</xdr:rowOff>
    </xdr:from>
    <xdr:to>
      <xdr:col>8</xdr:col>
      <xdr:colOff>2247900</xdr:colOff>
      <xdr:row>36</xdr:row>
      <xdr:rowOff>220265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B76A788-66AE-438C-A314-9229511F6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0149" y="1592915"/>
          <a:ext cx="2241176" cy="2656425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9</xdr:row>
      <xdr:rowOff>0</xdr:rowOff>
    </xdr:from>
    <xdr:ext cx="304800" cy="307127"/>
    <xdr:sp macro="" textlink="">
      <xdr:nvSpPr>
        <xdr:cNvPr id="22" name="AutoShape 1" descr="Kaa | Disney Wiki | Fandom">
          <a:extLst>
            <a:ext uri="{FF2B5EF4-FFF2-40B4-BE49-F238E27FC236}">
              <a16:creationId xmlns:a16="http://schemas.microsoft.com/office/drawing/2014/main" id="{2028D442-12B7-4C82-8C2D-D9D582CC7EC0}"/>
            </a:ext>
          </a:extLst>
        </xdr:cNvPr>
        <xdr:cNvSpPr>
          <a:spLocks noChangeAspect="1" noChangeArrowheads="1"/>
        </xdr:cNvSpPr>
      </xdr:nvSpPr>
      <xdr:spPr bwMode="auto">
        <a:xfrm>
          <a:off x="11430000" y="5781675"/>
          <a:ext cx="304800" cy="307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</xdr:row>
      <xdr:rowOff>0</xdr:rowOff>
    </xdr:from>
    <xdr:ext cx="304800" cy="307128"/>
    <xdr:sp macro="" textlink="">
      <xdr:nvSpPr>
        <xdr:cNvPr id="23" name="AutoShape 3" descr="Kaa | Disney Wiki | Fandom">
          <a:extLst>
            <a:ext uri="{FF2B5EF4-FFF2-40B4-BE49-F238E27FC236}">
              <a16:creationId xmlns:a16="http://schemas.microsoft.com/office/drawing/2014/main" id="{7BB46C03-817D-49FE-B5E1-12F8F61CDEE1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5534025"/>
          <a:ext cx="304800" cy="307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3</xdr:col>
      <xdr:colOff>180305</xdr:colOff>
      <xdr:row>11</xdr:row>
      <xdr:rowOff>88206</xdr:rowOff>
    </xdr:from>
    <xdr:to>
      <xdr:col>3</xdr:col>
      <xdr:colOff>270305</xdr:colOff>
      <xdr:row>11</xdr:row>
      <xdr:rowOff>235370</xdr:rowOff>
    </xdr:to>
    <xdr:sp macro="" textlink="">
      <xdr:nvSpPr>
        <xdr:cNvPr id="25" name="Arrow: Down 24">
          <a:extLst>
            <a:ext uri="{FF2B5EF4-FFF2-40B4-BE49-F238E27FC236}">
              <a16:creationId xmlns:a16="http://schemas.microsoft.com/office/drawing/2014/main" id="{7CB21CFC-0379-4F7D-A487-1C98FCFBB6D8}"/>
            </a:ext>
          </a:extLst>
        </xdr:cNvPr>
        <xdr:cNvSpPr/>
      </xdr:nvSpPr>
      <xdr:spPr>
        <a:xfrm flipV="1">
          <a:off x="3647405" y="2964756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10</xdr:row>
      <xdr:rowOff>129875</xdr:rowOff>
    </xdr:from>
    <xdr:to>
      <xdr:col>3</xdr:col>
      <xdr:colOff>296742</xdr:colOff>
      <xdr:row>10</xdr:row>
      <xdr:rowOff>219875</xdr:rowOff>
    </xdr:to>
    <xdr:sp macro="" textlink="">
      <xdr:nvSpPr>
        <xdr:cNvPr id="30" name="Arrow: Down 29">
          <a:extLst>
            <a:ext uri="{FF2B5EF4-FFF2-40B4-BE49-F238E27FC236}">
              <a16:creationId xmlns:a16="http://schemas.microsoft.com/office/drawing/2014/main" id="{5F457734-A70F-4B54-BFDE-C5A11E9B6915}"/>
            </a:ext>
          </a:extLst>
        </xdr:cNvPr>
        <xdr:cNvSpPr/>
      </xdr:nvSpPr>
      <xdr:spPr>
        <a:xfrm rot="5400000" flipV="1">
          <a:off x="3647405" y="5637462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7</xdr:row>
      <xdr:rowOff>126043</xdr:rowOff>
    </xdr:from>
    <xdr:to>
      <xdr:col>3</xdr:col>
      <xdr:colOff>296742</xdr:colOff>
      <xdr:row>7</xdr:row>
      <xdr:rowOff>216043</xdr:rowOff>
    </xdr:to>
    <xdr:sp macro="" textlink="">
      <xdr:nvSpPr>
        <xdr:cNvPr id="32" name="Arrow: Down 31">
          <a:extLst>
            <a:ext uri="{FF2B5EF4-FFF2-40B4-BE49-F238E27FC236}">
              <a16:creationId xmlns:a16="http://schemas.microsoft.com/office/drawing/2014/main" id="{19F16181-01DC-4004-841C-403022C76610}"/>
            </a:ext>
          </a:extLst>
        </xdr:cNvPr>
        <xdr:cNvSpPr/>
      </xdr:nvSpPr>
      <xdr:spPr>
        <a:xfrm rot="5400000" flipV="1">
          <a:off x="3647405" y="6128930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22412</xdr:colOff>
      <xdr:row>4</xdr:row>
      <xdr:rowOff>212911</xdr:rowOff>
    </xdr:from>
    <xdr:ext cx="2241176" cy="2657545"/>
    <xdr:pic>
      <xdr:nvPicPr>
        <xdr:cNvPr id="36" name="Picture 35">
          <a:extLst>
            <a:ext uri="{FF2B5EF4-FFF2-40B4-BE49-F238E27FC236}">
              <a16:creationId xmlns:a16="http://schemas.microsoft.com/office/drawing/2014/main" id="{A4BA559F-89BB-4E89-B82F-9EDF52542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2" y="4756336"/>
          <a:ext cx="2241176" cy="2657545"/>
        </a:xfrm>
        <a:prstGeom prst="rect">
          <a:avLst/>
        </a:prstGeom>
      </xdr:spPr>
    </xdr:pic>
    <xdr:clientData/>
  </xdr:oneCellAnchor>
  <xdr:oneCellAnchor>
    <xdr:from>
      <xdr:col>8</xdr:col>
      <xdr:colOff>6724</xdr:colOff>
      <xdr:row>5</xdr:row>
      <xdr:rowOff>40340</xdr:rowOff>
    </xdr:from>
    <xdr:ext cx="2241176" cy="2656425"/>
    <xdr:pic>
      <xdr:nvPicPr>
        <xdr:cNvPr id="37" name="Picture 36">
          <a:extLst>
            <a:ext uri="{FF2B5EF4-FFF2-40B4-BE49-F238E27FC236}">
              <a16:creationId xmlns:a16="http://schemas.microsoft.com/office/drawing/2014/main" id="{B76570E4-C1A9-41FF-85F3-16C3D7CF4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0149" y="4831415"/>
          <a:ext cx="2241176" cy="2656425"/>
        </a:xfrm>
        <a:prstGeom prst="rect">
          <a:avLst/>
        </a:prstGeom>
      </xdr:spPr>
    </xdr:pic>
    <xdr:clientData/>
  </xdr:oneCellAnchor>
  <xdr:twoCellAnchor>
    <xdr:from>
      <xdr:col>3</xdr:col>
      <xdr:colOff>180306</xdr:colOff>
      <xdr:row>4</xdr:row>
      <xdr:rowOff>74544</xdr:rowOff>
    </xdr:from>
    <xdr:to>
      <xdr:col>3</xdr:col>
      <xdr:colOff>270306</xdr:colOff>
      <xdr:row>4</xdr:row>
      <xdr:rowOff>217419</xdr:rowOff>
    </xdr:to>
    <xdr:sp macro="" textlink="">
      <xdr:nvSpPr>
        <xdr:cNvPr id="38" name="Arrow: Down 37">
          <a:extLst>
            <a:ext uri="{FF2B5EF4-FFF2-40B4-BE49-F238E27FC236}">
              <a16:creationId xmlns:a16="http://schemas.microsoft.com/office/drawing/2014/main" id="{F0DDC728-2AA4-4DF9-AB39-5C1668B69554}"/>
            </a:ext>
          </a:extLst>
        </xdr:cNvPr>
        <xdr:cNvSpPr/>
      </xdr:nvSpPr>
      <xdr:spPr>
        <a:xfrm rot="10800000" flipV="1">
          <a:off x="3647406" y="2455794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180305</xdr:colOff>
      <xdr:row>3</xdr:row>
      <xdr:rowOff>88206</xdr:rowOff>
    </xdr:from>
    <xdr:to>
      <xdr:col>3</xdr:col>
      <xdr:colOff>270305</xdr:colOff>
      <xdr:row>3</xdr:row>
      <xdr:rowOff>235370</xdr:rowOff>
    </xdr:to>
    <xdr:sp macro="" textlink="">
      <xdr:nvSpPr>
        <xdr:cNvPr id="39" name="Arrow: Down 38">
          <a:extLst>
            <a:ext uri="{FF2B5EF4-FFF2-40B4-BE49-F238E27FC236}">
              <a16:creationId xmlns:a16="http://schemas.microsoft.com/office/drawing/2014/main" id="{AAD9BF98-27BB-41BB-A4A0-1280836B81AF}"/>
            </a:ext>
          </a:extLst>
        </xdr:cNvPr>
        <xdr:cNvSpPr/>
      </xdr:nvSpPr>
      <xdr:spPr>
        <a:xfrm flipV="1">
          <a:off x="3647405" y="2964756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180306</xdr:colOff>
      <xdr:row>6</xdr:row>
      <xdr:rowOff>74544</xdr:rowOff>
    </xdr:from>
    <xdr:to>
      <xdr:col>3</xdr:col>
      <xdr:colOff>270306</xdr:colOff>
      <xdr:row>6</xdr:row>
      <xdr:rowOff>217419</xdr:rowOff>
    </xdr:to>
    <xdr:sp macro="" textlink="">
      <xdr:nvSpPr>
        <xdr:cNvPr id="41" name="Arrow: Down 40">
          <a:extLst>
            <a:ext uri="{FF2B5EF4-FFF2-40B4-BE49-F238E27FC236}">
              <a16:creationId xmlns:a16="http://schemas.microsoft.com/office/drawing/2014/main" id="{282498DF-E23A-44C9-BF17-365B0C030E45}"/>
            </a:ext>
          </a:extLst>
        </xdr:cNvPr>
        <xdr:cNvSpPr/>
      </xdr:nvSpPr>
      <xdr:spPr>
        <a:xfrm rot="10800000" flipV="1">
          <a:off x="3647406" y="2455794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180305</xdr:colOff>
      <xdr:row>5</xdr:row>
      <xdr:rowOff>88206</xdr:rowOff>
    </xdr:from>
    <xdr:to>
      <xdr:col>3</xdr:col>
      <xdr:colOff>270305</xdr:colOff>
      <xdr:row>5</xdr:row>
      <xdr:rowOff>235370</xdr:rowOff>
    </xdr:to>
    <xdr:sp macro="" textlink="">
      <xdr:nvSpPr>
        <xdr:cNvPr id="42" name="Arrow: Down 41">
          <a:extLst>
            <a:ext uri="{FF2B5EF4-FFF2-40B4-BE49-F238E27FC236}">
              <a16:creationId xmlns:a16="http://schemas.microsoft.com/office/drawing/2014/main" id="{01FE9931-1AE6-480F-964F-624C11272CC3}"/>
            </a:ext>
          </a:extLst>
        </xdr:cNvPr>
        <xdr:cNvSpPr/>
      </xdr:nvSpPr>
      <xdr:spPr>
        <a:xfrm flipV="1">
          <a:off x="3647405" y="2964756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8</xdr:row>
      <xdr:rowOff>126043</xdr:rowOff>
    </xdr:from>
    <xdr:to>
      <xdr:col>3</xdr:col>
      <xdr:colOff>296742</xdr:colOff>
      <xdr:row>8</xdr:row>
      <xdr:rowOff>216043</xdr:rowOff>
    </xdr:to>
    <xdr:sp macro="" textlink="">
      <xdr:nvSpPr>
        <xdr:cNvPr id="43" name="Arrow: Down 42">
          <a:extLst>
            <a:ext uri="{FF2B5EF4-FFF2-40B4-BE49-F238E27FC236}">
              <a16:creationId xmlns:a16="http://schemas.microsoft.com/office/drawing/2014/main" id="{0CB5583E-B49A-4EBB-8567-AD56BA4D79E2}"/>
            </a:ext>
          </a:extLst>
        </xdr:cNvPr>
        <xdr:cNvSpPr/>
      </xdr:nvSpPr>
      <xdr:spPr>
        <a:xfrm rot="5400000" flipV="1">
          <a:off x="3647405" y="223320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9</xdr:row>
      <xdr:rowOff>126043</xdr:rowOff>
    </xdr:from>
    <xdr:to>
      <xdr:col>3</xdr:col>
      <xdr:colOff>296742</xdr:colOff>
      <xdr:row>9</xdr:row>
      <xdr:rowOff>216043</xdr:rowOff>
    </xdr:to>
    <xdr:sp macro="" textlink="">
      <xdr:nvSpPr>
        <xdr:cNvPr id="44" name="Arrow: Down 43">
          <a:extLst>
            <a:ext uri="{FF2B5EF4-FFF2-40B4-BE49-F238E27FC236}">
              <a16:creationId xmlns:a16="http://schemas.microsoft.com/office/drawing/2014/main" id="{10E0747B-9FFD-4608-BCE4-5B0B593FA41B}"/>
            </a:ext>
          </a:extLst>
        </xdr:cNvPr>
        <xdr:cNvSpPr/>
      </xdr:nvSpPr>
      <xdr:spPr>
        <a:xfrm rot="5400000" flipV="1">
          <a:off x="3647405" y="2233205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180305</xdr:colOff>
      <xdr:row>12</xdr:row>
      <xdr:rowOff>88206</xdr:rowOff>
    </xdr:from>
    <xdr:to>
      <xdr:col>3</xdr:col>
      <xdr:colOff>270305</xdr:colOff>
      <xdr:row>12</xdr:row>
      <xdr:rowOff>235370</xdr:rowOff>
    </xdr:to>
    <xdr:sp macro="" textlink="">
      <xdr:nvSpPr>
        <xdr:cNvPr id="47" name="Arrow: Down 46">
          <a:extLst>
            <a:ext uri="{FF2B5EF4-FFF2-40B4-BE49-F238E27FC236}">
              <a16:creationId xmlns:a16="http://schemas.microsoft.com/office/drawing/2014/main" id="{5A288C37-03FD-4999-83FF-E7275C5BD40E}"/>
            </a:ext>
          </a:extLst>
        </xdr:cNvPr>
        <xdr:cNvSpPr/>
      </xdr:nvSpPr>
      <xdr:spPr>
        <a:xfrm flipV="1">
          <a:off x="3647405" y="2964756"/>
          <a:ext cx="90000" cy="147164"/>
        </a:xfrm>
        <a:prstGeom prst="downArrow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180306</xdr:colOff>
      <xdr:row>13</xdr:row>
      <xdr:rowOff>91587</xdr:rowOff>
    </xdr:from>
    <xdr:to>
      <xdr:col>3</xdr:col>
      <xdr:colOff>270306</xdr:colOff>
      <xdr:row>13</xdr:row>
      <xdr:rowOff>234462</xdr:rowOff>
    </xdr:to>
    <xdr:sp macro="" textlink="">
      <xdr:nvSpPr>
        <xdr:cNvPr id="48" name="Arrow: Down 47">
          <a:extLst>
            <a:ext uri="{FF2B5EF4-FFF2-40B4-BE49-F238E27FC236}">
              <a16:creationId xmlns:a16="http://schemas.microsoft.com/office/drawing/2014/main" id="{123B9683-2E6A-4EF3-A5A7-F11EA33FE8CD}"/>
            </a:ext>
          </a:extLst>
        </xdr:cNvPr>
        <xdr:cNvSpPr/>
      </xdr:nvSpPr>
      <xdr:spPr>
        <a:xfrm rot="10800000" flipV="1">
          <a:off x="3647406" y="3958737"/>
          <a:ext cx="90000" cy="142875"/>
        </a:xfrm>
        <a:prstGeom prst="down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14</xdr:row>
      <xdr:rowOff>129875</xdr:rowOff>
    </xdr:from>
    <xdr:to>
      <xdr:col>3</xdr:col>
      <xdr:colOff>296742</xdr:colOff>
      <xdr:row>14</xdr:row>
      <xdr:rowOff>219875</xdr:rowOff>
    </xdr:to>
    <xdr:sp macro="" textlink="">
      <xdr:nvSpPr>
        <xdr:cNvPr id="49" name="Arrow: Down 48">
          <a:extLst>
            <a:ext uri="{FF2B5EF4-FFF2-40B4-BE49-F238E27FC236}">
              <a16:creationId xmlns:a16="http://schemas.microsoft.com/office/drawing/2014/main" id="{9BD61151-B246-4E5E-A955-696F53373E60}"/>
            </a:ext>
          </a:extLst>
        </xdr:cNvPr>
        <xdr:cNvSpPr/>
      </xdr:nvSpPr>
      <xdr:spPr>
        <a:xfrm rot="5400000" flipV="1">
          <a:off x="3647405" y="273233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15</xdr:row>
      <xdr:rowOff>129875</xdr:rowOff>
    </xdr:from>
    <xdr:to>
      <xdr:col>3</xdr:col>
      <xdr:colOff>296742</xdr:colOff>
      <xdr:row>15</xdr:row>
      <xdr:rowOff>219875</xdr:rowOff>
    </xdr:to>
    <xdr:sp macro="" textlink="">
      <xdr:nvSpPr>
        <xdr:cNvPr id="50" name="Arrow: Down 49">
          <a:extLst>
            <a:ext uri="{FF2B5EF4-FFF2-40B4-BE49-F238E27FC236}">
              <a16:creationId xmlns:a16="http://schemas.microsoft.com/office/drawing/2014/main" id="{7164EBC9-56AB-463C-8CE5-636D69C7DC06}"/>
            </a:ext>
          </a:extLst>
        </xdr:cNvPr>
        <xdr:cNvSpPr/>
      </xdr:nvSpPr>
      <xdr:spPr>
        <a:xfrm rot="5400000" flipV="1">
          <a:off x="3647405" y="273233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153867</xdr:colOff>
      <xdr:row>16</xdr:row>
      <xdr:rowOff>129875</xdr:rowOff>
    </xdr:from>
    <xdr:to>
      <xdr:col>3</xdr:col>
      <xdr:colOff>296742</xdr:colOff>
      <xdr:row>16</xdr:row>
      <xdr:rowOff>219875</xdr:rowOff>
    </xdr:to>
    <xdr:sp macro="" textlink="">
      <xdr:nvSpPr>
        <xdr:cNvPr id="51" name="Arrow: Down 50">
          <a:extLst>
            <a:ext uri="{FF2B5EF4-FFF2-40B4-BE49-F238E27FC236}">
              <a16:creationId xmlns:a16="http://schemas.microsoft.com/office/drawing/2014/main" id="{4AC4E17C-4DE3-46BA-AB39-E1011C472B00}"/>
            </a:ext>
          </a:extLst>
        </xdr:cNvPr>
        <xdr:cNvSpPr/>
      </xdr:nvSpPr>
      <xdr:spPr>
        <a:xfrm rot="5400000" flipV="1">
          <a:off x="3647405" y="2732337"/>
          <a:ext cx="90000" cy="142875"/>
        </a:xfrm>
        <a:prstGeom prst="downArrow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167055</xdr:colOff>
      <xdr:row>4</xdr:row>
      <xdr:rowOff>50556</xdr:rowOff>
    </xdr:from>
    <xdr:to>
      <xdr:col>1</xdr:col>
      <xdr:colOff>290880</xdr:colOff>
      <xdr:row>4</xdr:row>
      <xdr:rowOff>183906</xdr:rowOff>
    </xdr:to>
    <xdr:sp macro="" textlink="">
      <xdr:nvSpPr>
        <xdr:cNvPr id="2" name="Star: 6 Points 1">
          <a:extLst>
            <a:ext uri="{FF2B5EF4-FFF2-40B4-BE49-F238E27FC236}">
              <a16:creationId xmlns:a16="http://schemas.microsoft.com/office/drawing/2014/main" id="{41834838-14AE-45C2-B17F-EF70B1DED5D8}"/>
            </a:ext>
          </a:extLst>
        </xdr:cNvPr>
        <xdr:cNvSpPr/>
      </xdr:nvSpPr>
      <xdr:spPr>
        <a:xfrm>
          <a:off x="900480" y="1231656"/>
          <a:ext cx="123825" cy="133350"/>
        </a:xfrm>
        <a:prstGeom prst="star6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15</xdr:row>
      <xdr:rowOff>60081</xdr:rowOff>
    </xdr:from>
    <xdr:to>
      <xdr:col>1</xdr:col>
      <xdr:colOff>290880</xdr:colOff>
      <xdr:row>15</xdr:row>
      <xdr:rowOff>202956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0666CC5B-EFE5-4D42-92EB-508E8E841855}"/>
            </a:ext>
          </a:extLst>
        </xdr:cNvPr>
        <xdr:cNvSpPr/>
      </xdr:nvSpPr>
      <xdr:spPr>
        <a:xfrm rot="5400000" flipV="1">
          <a:off x="881430" y="4270131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14</xdr:row>
      <xdr:rowOff>60081</xdr:rowOff>
    </xdr:from>
    <xdr:to>
      <xdr:col>1</xdr:col>
      <xdr:colOff>290880</xdr:colOff>
      <xdr:row>14</xdr:row>
      <xdr:rowOff>202956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8A91B44E-ED03-45E0-BA9D-ECDA74EC548C}"/>
            </a:ext>
          </a:extLst>
        </xdr:cNvPr>
        <xdr:cNvSpPr/>
      </xdr:nvSpPr>
      <xdr:spPr>
        <a:xfrm rot="5400000" flipV="1">
          <a:off x="881430" y="3993906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29308</xdr:rowOff>
    </xdr:to>
    <xdr:sp macro="" textlink="">
      <xdr:nvSpPr>
        <xdr:cNvPr id="5" name="AutoShape 1" descr="Kaa | Disney Wiki | Fandom">
          <a:extLst>
            <a:ext uri="{FF2B5EF4-FFF2-40B4-BE49-F238E27FC236}">
              <a16:creationId xmlns:a16="http://schemas.microsoft.com/office/drawing/2014/main" id="{7463A6D4-9864-42B9-8EB9-E67E41ED21FB}"/>
            </a:ext>
          </a:extLst>
        </xdr:cNvPr>
        <xdr:cNvSpPr>
          <a:spLocks noChangeAspect="1" noChangeArrowheads="1"/>
        </xdr:cNvSpPr>
      </xdr:nvSpPr>
      <xdr:spPr bwMode="auto">
        <a:xfrm>
          <a:off x="7762875" y="2552700"/>
          <a:ext cx="304800" cy="30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304800</xdr:colOff>
      <xdr:row>12</xdr:row>
      <xdr:rowOff>29308</xdr:rowOff>
    </xdr:to>
    <xdr:sp macro="" textlink="">
      <xdr:nvSpPr>
        <xdr:cNvPr id="6" name="AutoShape 3" descr="Kaa | Disney Wiki | Fandom">
          <a:extLst>
            <a:ext uri="{FF2B5EF4-FFF2-40B4-BE49-F238E27FC236}">
              <a16:creationId xmlns:a16="http://schemas.microsoft.com/office/drawing/2014/main" id="{20D9D988-4646-4A06-B678-24BA84611599}"/>
            </a:ext>
          </a:extLst>
        </xdr:cNvPr>
        <xdr:cNvSpPr>
          <a:spLocks noChangeAspect="1" noChangeArrowheads="1"/>
        </xdr:cNvSpPr>
      </xdr:nvSpPr>
      <xdr:spPr bwMode="auto">
        <a:xfrm>
          <a:off x="11734800" y="3105150"/>
          <a:ext cx="304800" cy="30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2044212</xdr:colOff>
      <xdr:row>6</xdr:row>
      <xdr:rowOff>14832</xdr:rowOff>
    </xdr:from>
    <xdr:to>
      <xdr:col>3</xdr:col>
      <xdr:colOff>2307012</xdr:colOff>
      <xdr:row>6</xdr:row>
      <xdr:rowOff>260723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CB3A14-BDDB-4092-841D-01BAA5216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7737" y="1738857"/>
          <a:ext cx="262800" cy="245891"/>
        </a:xfrm>
        <a:prstGeom prst="rect">
          <a:avLst/>
        </a:prstGeom>
      </xdr:spPr>
    </xdr:pic>
    <xdr:clientData/>
  </xdr:twoCellAnchor>
  <xdr:twoCellAnchor>
    <xdr:from>
      <xdr:col>1</xdr:col>
      <xdr:colOff>148005</xdr:colOff>
      <xdr:row>5</xdr:row>
      <xdr:rowOff>60081</xdr:rowOff>
    </xdr:from>
    <xdr:to>
      <xdr:col>1</xdr:col>
      <xdr:colOff>290880</xdr:colOff>
      <xdr:row>5</xdr:row>
      <xdr:rowOff>202956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4794C2BA-FB68-4158-B358-261BA2954A09}"/>
            </a:ext>
          </a:extLst>
        </xdr:cNvPr>
        <xdr:cNvSpPr/>
      </xdr:nvSpPr>
      <xdr:spPr>
        <a:xfrm flipV="1">
          <a:off x="881430" y="1507881"/>
          <a:ext cx="142875" cy="142875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6</xdr:row>
      <xdr:rowOff>69606</xdr:rowOff>
    </xdr:from>
    <xdr:to>
      <xdr:col>1</xdr:col>
      <xdr:colOff>290880</xdr:colOff>
      <xdr:row>6</xdr:row>
      <xdr:rowOff>212481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EF23A859-68F5-4083-8C0C-8471FDB018B5}"/>
            </a:ext>
          </a:extLst>
        </xdr:cNvPr>
        <xdr:cNvSpPr/>
      </xdr:nvSpPr>
      <xdr:spPr>
        <a:xfrm rot="10800000" flipV="1">
          <a:off x="881430" y="1793631"/>
          <a:ext cx="142875" cy="142875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7</xdr:row>
      <xdr:rowOff>69606</xdr:rowOff>
    </xdr:from>
    <xdr:to>
      <xdr:col>1</xdr:col>
      <xdr:colOff>290880</xdr:colOff>
      <xdr:row>7</xdr:row>
      <xdr:rowOff>212481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AE2C735E-B31A-46D1-988E-57B246F1AB66}"/>
            </a:ext>
          </a:extLst>
        </xdr:cNvPr>
        <xdr:cNvSpPr/>
      </xdr:nvSpPr>
      <xdr:spPr>
        <a:xfrm rot="10800000" flipV="1">
          <a:off x="881430" y="2069856"/>
          <a:ext cx="142875" cy="142875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10</xdr:row>
      <xdr:rowOff>69606</xdr:rowOff>
    </xdr:from>
    <xdr:to>
      <xdr:col>1</xdr:col>
      <xdr:colOff>290880</xdr:colOff>
      <xdr:row>10</xdr:row>
      <xdr:rowOff>212481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33B7FEFD-7A80-454D-BBF6-63D381F697DF}"/>
            </a:ext>
          </a:extLst>
        </xdr:cNvPr>
        <xdr:cNvSpPr/>
      </xdr:nvSpPr>
      <xdr:spPr>
        <a:xfrm rot="10800000" flipV="1">
          <a:off x="881430" y="2898531"/>
          <a:ext cx="142875" cy="142875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9</xdr:row>
      <xdr:rowOff>60081</xdr:rowOff>
    </xdr:from>
    <xdr:to>
      <xdr:col>1</xdr:col>
      <xdr:colOff>290880</xdr:colOff>
      <xdr:row>9</xdr:row>
      <xdr:rowOff>202956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A51FE310-6A08-4B2C-8E39-7487210C5452}"/>
            </a:ext>
          </a:extLst>
        </xdr:cNvPr>
        <xdr:cNvSpPr/>
      </xdr:nvSpPr>
      <xdr:spPr>
        <a:xfrm flipV="1">
          <a:off x="881430" y="2612781"/>
          <a:ext cx="142875" cy="142875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8</xdr:row>
      <xdr:rowOff>60081</xdr:rowOff>
    </xdr:from>
    <xdr:to>
      <xdr:col>1</xdr:col>
      <xdr:colOff>290880</xdr:colOff>
      <xdr:row>8</xdr:row>
      <xdr:rowOff>202956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7382760D-E6C4-4724-A492-37E2C7267F18}"/>
            </a:ext>
          </a:extLst>
        </xdr:cNvPr>
        <xdr:cNvSpPr/>
      </xdr:nvSpPr>
      <xdr:spPr>
        <a:xfrm flipV="1">
          <a:off x="881430" y="2336556"/>
          <a:ext cx="142875" cy="142875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13</xdr:row>
      <xdr:rowOff>69606</xdr:rowOff>
    </xdr:from>
    <xdr:to>
      <xdr:col>1</xdr:col>
      <xdr:colOff>290880</xdr:colOff>
      <xdr:row>13</xdr:row>
      <xdr:rowOff>212481</xdr:rowOff>
    </xdr:to>
    <xdr:sp macro="" textlink="">
      <xdr:nvSpPr>
        <xdr:cNvPr id="14" name="Arrow: Down 13">
          <a:extLst>
            <a:ext uri="{FF2B5EF4-FFF2-40B4-BE49-F238E27FC236}">
              <a16:creationId xmlns:a16="http://schemas.microsoft.com/office/drawing/2014/main" id="{47622DD5-5C68-4132-B993-5476C96EA427}"/>
            </a:ext>
          </a:extLst>
        </xdr:cNvPr>
        <xdr:cNvSpPr/>
      </xdr:nvSpPr>
      <xdr:spPr>
        <a:xfrm rot="10800000" flipV="1">
          <a:off x="881430" y="3727206"/>
          <a:ext cx="142875" cy="142875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12</xdr:row>
      <xdr:rowOff>60081</xdr:rowOff>
    </xdr:from>
    <xdr:to>
      <xdr:col>1</xdr:col>
      <xdr:colOff>290880</xdr:colOff>
      <xdr:row>12</xdr:row>
      <xdr:rowOff>202956</xdr:rowOff>
    </xdr:to>
    <xdr:sp macro="" textlink="">
      <xdr:nvSpPr>
        <xdr:cNvPr id="15" name="Arrow: Down 14">
          <a:extLst>
            <a:ext uri="{FF2B5EF4-FFF2-40B4-BE49-F238E27FC236}">
              <a16:creationId xmlns:a16="http://schemas.microsoft.com/office/drawing/2014/main" id="{50AA68ED-D4C5-4A40-9791-2C970179E517}"/>
            </a:ext>
          </a:extLst>
        </xdr:cNvPr>
        <xdr:cNvSpPr/>
      </xdr:nvSpPr>
      <xdr:spPr>
        <a:xfrm flipV="1">
          <a:off x="881430" y="3441456"/>
          <a:ext cx="142875" cy="142875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11</xdr:row>
      <xdr:rowOff>69606</xdr:rowOff>
    </xdr:from>
    <xdr:to>
      <xdr:col>1</xdr:col>
      <xdr:colOff>290880</xdr:colOff>
      <xdr:row>11</xdr:row>
      <xdr:rowOff>212481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8E104A9E-48BB-4D5E-88AC-27E1088F7849}"/>
            </a:ext>
          </a:extLst>
        </xdr:cNvPr>
        <xdr:cNvSpPr/>
      </xdr:nvSpPr>
      <xdr:spPr>
        <a:xfrm rot="10800000" flipV="1">
          <a:off x="881430" y="3174756"/>
          <a:ext cx="142875" cy="142875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16</xdr:row>
      <xdr:rowOff>60081</xdr:rowOff>
    </xdr:from>
    <xdr:to>
      <xdr:col>1</xdr:col>
      <xdr:colOff>290880</xdr:colOff>
      <xdr:row>16</xdr:row>
      <xdr:rowOff>202956</xdr:rowOff>
    </xdr:to>
    <xdr:sp macro="" textlink="">
      <xdr:nvSpPr>
        <xdr:cNvPr id="17" name="Arrow: Down 16">
          <a:extLst>
            <a:ext uri="{FF2B5EF4-FFF2-40B4-BE49-F238E27FC236}">
              <a16:creationId xmlns:a16="http://schemas.microsoft.com/office/drawing/2014/main" id="{AFD87F52-6C6C-4AA1-B20B-F6CC6FF61771}"/>
            </a:ext>
          </a:extLst>
        </xdr:cNvPr>
        <xdr:cNvSpPr/>
      </xdr:nvSpPr>
      <xdr:spPr>
        <a:xfrm rot="5400000" flipV="1">
          <a:off x="881430" y="4546356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2044843</xdr:colOff>
      <xdr:row>5</xdr:row>
      <xdr:rowOff>14652</xdr:rowOff>
    </xdr:from>
    <xdr:to>
      <xdr:col>3</xdr:col>
      <xdr:colOff>2307643</xdr:colOff>
      <xdr:row>5</xdr:row>
      <xdr:rowOff>258180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DBEBA4D-5A5C-4C52-A546-D15B15B36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8368" y="1462452"/>
          <a:ext cx="262800" cy="2435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167055</xdr:colOff>
      <xdr:row>3</xdr:row>
      <xdr:rowOff>50556</xdr:rowOff>
    </xdr:from>
    <xdr:to>
      <xdr:col>1</xdr:col>
      <xdr:colOff>290880</xdr:colOff>
      <xdr:row>3</xdr:row>
      <xdr:rowOff>183906</xdr:rowOff>
    </xdr:to>
    <xdr:sp macro="" textlink="">
      <xdr:nvSpPr>
        <xdr:cNvPr id="2" name="Star: 6 Points 1">
          <a:extLst>
            <a:ext uri="{FF2B5EF4-FFF2-40B4-BE49-F238E27FC236}">
              <a16:creationId xmlns:a16="http://schemas.microsoft.com/office/drawing/2014/main" id="{785822FA-0ABD-43CD-860A-4A57F216A1C5}"/>
            </a:ext>
          </a:extLst>
        </xdr:cNvPr>
        <xdr:cNvSpPr/>
      </xdr:nvSpPr>
      <xdr:spPr>
        <a:xfrm>
          <a:off x="900480" y="1069731"/>
          <a:ext cx="123825" cy="133350"/>
        </a:xfrm>
        <a:prstGeom prst="star6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9</xdr:row>
      <xdr:rowOff>60081</xdr:rowOff>
    </xdr:from>
    <xdr:to>
      <xdr:col>1</xdr:col>
      <xdr:colOff>290880</xdr:colOff>
      <xdr:row>9</xdr:row>
      <xdr:rowOff>202956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1B87B3E0-53FF-4363-A84F-725BF54172FB}"/>
            </a:ext>
          </a:extLst>
        </xdr:cNvPr>
        <xdr:cNvSpPr/>
      </xdr:nvSpPr>
      <xdr:spPr>
        <a:xfrm rot="5400000" flipV="1">
          <a:off x="881430" y="2727081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10</xdr:row>
      <xdr:rowOff>60081</xdr:rowOff>
    </xdr:from>
    <xdr:to>
      <xdr:col>1</xdr:col>
      <xdr:colOff>290880</xdr:colOff>
      <xdr:row>10</xdr:row>
      <xdr:rowOff>202956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BFE2BABB-213F-449D-9B20-6457F9336A98}"/>
            </a:ext>
          </a:extLst>
        </xdr:cNvPr>
        <xdr:cNvSpPr/>
      </xdr:nvSpPr>
      <xdr:spPr>
        <a:xfrm flipV="1">
          <a:off x="881430" y="3003306"/>
          <a:ext cx="142875" cy="142875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12</xdr:row>
      <xdr:rowOff>60081</xdr:rowOff>
    </xdr:from>
    <xdr:to>
      <xdr:col>1</xdr:col>
      <xdr:colOff>290880</xdr:colOff>
      <xdr:row>12</xdr:row>
      <xdr:rowOff>202956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55CC1B67-6BC5-4AB8-A655-8255CA587711}"/>
            </a:ext>
          </a:extLst>
        </xdr:cNvPr>
        <xdr:cNvSpPr/>
      </xdr:nvSpPr>
      <xdr:spPr>
        <a:xfrm rot="5400000" flipV="1">
          <a:off x="881430" y="3555756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14</xdr:row>
      <xdr:rowOff>60081</xdr:rowOff>
    </xdr:from>
    <xdr:to>
      <xdr:col>1</xdr:col>
      <xdr:colOff>290880</xdr:colOff>
      <xdr:row>14</xdr:row>
      <xdr:rowOff>202956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D289FB68-3518-4C3D-ABF3-A229EF01ACB5}"/>
            </a:ext>
          </a:extLst>
        </xdr:cNvPr>
        <xdr:cNvSpPr/>
      </xdr:nvSpPr>
      <xdr:spPr>
        <a:xfrm rot="5400000" flipV="1">
          <a:off x="881430" y="4108206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161193</xdr:colOff>
      <xdr:row>4</xdr:row>
      <xdr:rowOff>73270</xdr:rowOff>
    </xdr:from>
    <xdr:to>
      <xdr:col>1</xdr:col>
      <xdr:colOff>304068</xdr:colOff>
      <xdr:row>4</xdr:row>
      <xdr:rowOff>216145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D894E0A6-856C-4430-BD4C-698517FAA555}"/>
            </a:ext>
          </a:extLst>
        </xdr:cNvPr>
        <xdr:cNvSpPr/>
      </xdr:nvSpPr>
      <xdr:spPr>
        <a:xfrm rot="5400000" flipV="1">
          <a:off x="894618" y="1359145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161193</xdr:colOff>
      <xdr:row>5</xdr:row>
      <xdr:rowOff>51289</xdr:rowOff>
    </xdr:from>
    <xdr:to>
      <xdr:col>1</xdr:col>
      <xdr:colOff>304068</xdr:colOff>
      <xdr:row>5</xdr:row>
      <xdr:rowOff>194164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34B78D95-E166-4B89-BAA5-72E136F0C902}"/>
            </a:ext>
          </a:extLst>
        </xdr:cNvPr>
        <xdr:cNvSpPr/>
      </xdr:nvSpPr>
      <xdr:spPr>
        <a:xfrm rot="5400000" flipV="1">
          <a:off x="894618" y="1613389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161193</xdr:colOff>
      <xdr:row>6</xdr:row>
      <xdr:rowOff>58616</xdr:rowOff>
    </xdr:from>
    <xdr:to>
      <xdr:col>1</xdr:col>
      <xdr:colOff>304068</xdr:colOff>
      <xdr:row>6</xdr:row>
      <xdr:rowOff>201491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5DFA7444-41C2-4F20-A490-DA7322954DBD}"/>
            </a:ext>
          </a:extLst>
        </xdr:cNvPr>
        <xdr:cNvSpPr/>
      </xdr:nvSpPr>
      <xdr:spPr>
        <a:xfrm rot="5400000" flipV="1">
          <a:off x="894618" y="1896941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11</xdr:row>
      <xdr:rowOff>69606</xdr:rowOff>
    </xdr:from>
    <xdr:to>
      <xdr:col>1</xdr:col>
      <xdr:colOff>290880</xdr:colOff>
      <xdr:row>11</xdr:row>
      <xdr:rowOff>212481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3386F96F-983F-4A54-B10F-A2184EB7A536}"/>
            </a:ext>
          </a:extLst>
        </xdr:cNvPr>
        <xdr:cNvSpPr/>
      </xdr:nvSpPr>
      <xdr:spPr>
        <a:xfrm rot="10800000" flipV="1">
          <a:off x="881430" y="3289056"/>
          <a:ext cx="142875" cy="142875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161193</xdr:colOff>
      <xdr:row>7</xdr:row>
      <xdr:rowOff>58616</xdr:rowOff>
    </xdr:from>
    <xdr:to>
      <xdr:col>1</xdr:col>
      <xdr:colOff>304068</xdr:colOff>
      <xdr:row>7</xdr:row>
      <xdr:rowOff>201491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D1736E60-375C-42D2-83D1-3262A7CE31E1}"/>
            </a:ext>
          </a:extLst>
        </xdr:cNvPr>
        <xdr:cNvSpPr/>
      </xdr:nvSpPr>
      <xdr:spPr>
        <a:xfrm rot="5400000" flipV="1">
          <a:off x="894618" y="2173166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161193</xdr:colOff>
      <xdr:row>8</xdr:row>
      <xdr:rowOff>58616</xdr:rowOff>
    </xdr:from>
    <xdr:to>
      <xdr:col>1</xdr:col>
      <xdr:colOff>304068</xdr:colOff>
      <xdr:row>8</xdr:row>
      <xdr:rowOff>201491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58A06606-A924-44D1-9FED-85B5316F8BBE}"/>
            </a:ext>
          </a:extLst>
        </xdr:cNvPr>
        <xdr:cNvSpPr/>
      </xdr:nvSpPr>
      <xdr:spPr>
        <a:xfrm rot="5400000" flipV="1">
          <a:off x="894618" y="2449391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13</xdr:row>
      <xdr:rowOff>60081</xdr:rowOff>
    </xdr:from>
    <xdr:to>
      <xdr:col>1</xdr:col>
      <xdr:colOff>290880</xdr:colOff>
      <xdr:row>13</xdr:row>
      <xdr:rowOff>202956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B193DEF2-14FA-41EE-9029-DB2C6788D274}"/>
            </a:ext>
          </a:extLst>
        </xdr:cNvPr>
        <xdr:cNvSpPr/>
      </xdr:nvSpPr>
      <xdr:spPr>
        <a:xfrm rot="5400000" flipV="1">
          <a:off x="881430" y="3831981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124559</xdr:colOff>
      <xdr:row>15</xdr:row>
      <xdr:rowOff>36634</xdr:rowOff>
    </xdr:from>
    <xdr:to>
      <xdr:col>1</xdr:col>
      <xdr:colOff>330868</xdr:colOff>
      <xdr:row>15</xdr:row>
      <xdr:rowOff>227134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5A25B52-2443-48CA-A97E-34A4C45390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321" t="25130" r="28317" b="24073"/>
        <a:stretch/>
      </xdr:blipFill>
      <xdr:spPr>
        <a:xfrm>
          <a:off x="857984" y="4360984"/>
          <a:ext cx="206309" cy="19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304800</xdr:colOff>
      <xdr:row>4</xdr:row>
      <xdr:rowOff>43961</xdr:rowOff>
    </xdr:to>
    <xdr:sp macro="" textlink="">
      <xdr:nvSpPr>
        <xdr:cNvPr id="15" name="AutoShape 1" descr="Kaa | Disney Wiki | Fandom">
          <a:extLst>
            <a:ext uri="{FF2B5EF4-FFF2-40B4-BE49-F238E27FC236}">
              <a16:creationId xmlns:a16="http://schemas.microsoft.com/office/drawing/2014/main" id="{43F752B4-24F7-4502-B58C-1CAFDEA4C5D7}"/>
            </a:ext>
          </a:extLst>
        </xdr:cNvPr>
        <xdr:cNvSpPr>
          <a:spLocks noChangeAspect="1" noChangeArrowheads="1"/>
        </xdr:cNvSpPr>
      </xdr:nvSpPr>
      <xdr:spPr bwMode="auto">
        <a:xfrm>
          <a:off x="7762875" y="1019175"/>
          <a:ext cx="304800" cy="310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11</xdr:row>
      <xdr:rowOff>29308</xdr:rowOff>
    </xdr:to>
    <xdr:sp macro="" textlink="">
      <xdr:nvSpPr>
        <xdr:cNvPr id="16" name="AutoShape 3" descr="Kaa | Disney Wiki | Fandom">
          <a:extLst>
            <a:ext uri="{FF2B5EF4-FFF2-40B4-BE49-F238E27FC236}">
              <a16:creationId xmlns:a16="http://schemas.microsoft.com/office/drawing/2014/main" id="{2B6659EF-7885-47D0-85A8-7854452480E7}"/>
            </a:ext>
          </a:extLst>
        </xdr:cNvPr>
        <xdr:cNvSpPr>
          <a:spLocks noChangeAspect="1" noChangeArrowheads="1"/>
        </xdr:cNvSpPr>
      </xdr:nvSpPr>
      <xdr:spPr bwMode="auto">
        <a:xfrm>
          <a:off x="9791700" y="2943225"/>
          <a:ext cx="304800" cy="30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1897673</xdr:colOff>
      <xdr:row>4</xdr:row>
      <xdr:rowOff>14832</xdr:rowOff>
    </xdr:from>
    <xdr:to>
      <xdr:col>3</xdr:col>
      <xdr:colOff>2179391</xdr:colOff>
      <xdr:row>5</xdr:row>
      <xdr:rowOff>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89EAD77-91E2-40E1-A386-CE1EF9DC4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1198" y="1300707"/>
          <a:ext cx="281718" cy="261394"/>
        </a:xfrm>
        <a:prstGeom prst="rect">
          <a:avLst/>
        </a:prstGeom>
      </xdr:spPr>
    </xdr:pic>
    <xdr:clientData/>
  </xdr:twoCellAnchor>
  <xdr:twoCellAnchor>
    <xdr:from>
      <xdr:col>1</xdr:col>
      <xdr:colOff>167055</xdr:colOff>
      <xdr:row>21</xdr:row>
      <xdr:rowOff>50556</xdr:rowOff>
    </xdr:from>
    <xdr:to>
      <xdr:col>1</xdr:col>
      <xdr:colOff>290880</xdr:colOff>
      <xdr:row>21</xdr:row>
      <xdr:rowOff>183906</xdr:rowOff>
    </xdr:to>
    <xdr:sp macro="" textlink="">
      <xdr:nvSpPr>
        <xdr:cNvPr id="18" name="Star: 6 Points 17">
          <a:extLst>
            <a:ext uri="{FF2B5EF4-FFF2-40B4-BE49-F238E27FC236}">
              <a16:creationId xmlns:a16="http://schemas.microsoft.com/office/drawing/2014/main" id="{7A27391A-5A2D-4565-962E-67794593055D}"/>
            </a:ext>
          </a:extLst>
        </xdr:cNvPr>
        <xdr:cNvSpPr/>
      </xdr:nvSpPr>
      <xdr:spPr>
        <a:xfrm>
          <a:off x="900480" y="1231656"/>
          <a:ext cx="123825" cy="133350"/>
        </a:xfrm>
        <a:prstGeom prst="star6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32</xdr:row>
      <xdr:rowOff>60081</xdr:rowOff>
    </xdr:from>
    <xdr:to>
      <xdr:col>1</xdr:col>
      <xdr:colOff>290880</xdr:colOff>
      <xdr:row>32</xdr:row>
      <xdr:rowOff>202956</xdr:rowOff>
    </xdr:to>
    <xdr:sp macro="" textlink="">
      <xdr:nvSpPr>
        <xdr:cNvPr id="19" name="Arrow: Down 18">
          <a:extLst>
            <a:ext uri="{FF2B5EF4-FFF2-40B4-BE49-F238E27FC236}">
              <a16:creationId xmlns:a16="http://schemas.microsoft.com/office/drawing/2014/main" id="{7E2DB81F-86CD-41F1-BED4-4B2BC52E0B56}"/>
            </a:ext>
          </a:extLst>
        </xdr:cNvPr>
        <xdr:cNvSpPr/>
      </xdr:nvSpPr>
      <xdr:spPr>
        <a:xfrm rot="5400000" flipV="1">
          <a:off x="881430" y="4270131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31</xdr:row>
      <xdr:rowOff>60081</xdr:rowOff>
    </xdr:from>
    <xdr:to>
      <xdr:col>1</xdr:col>
      <xdr:colOff>290880</xdr:colOff>
      <xdr:row>31</xdr:row>
      <xdr:rowOff>202956</xdr:rowOff>
    </xdr:to>
    <xdr:sp macro="" textlink="">
      <xdr:nvSpPr>
        <xdr:cNvPr id="20" name="Arrow: Down 19">
          <a:extLst>
            <a:ext uri="{FF2B5EF4-FFF2-40B4-BE49-F238E27FC236}">
              <a16:creationId xmlns:a16="http://schemas.microsoft.com/office/drawing/2014/main" id="{F62C7509-48FF-4C6A-9E06-2EC4E58A36D7}"/>
            </a:ext>
          </a:extLst>
        </xdr:cNvPr>
        <xdr:cNvSpPr/>
      </xdr:nvSpPr>
      <xdr:spPr>
        <a:xfrm rot="5400000" flipV="1">
          <a:off x="881430" y="3993906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304800</xdr:colOff>
      <xdr:row>27</xdr:row>
      <xdr:rowOff>143608</xdr:rowOff>
    </xdr:to>
    <xdr:sp macro="" textlink="">
      <xdr:nvSpPr>
        <xdr:cNvPr id="21" name="AutoShape 1" descr="Kaa | Disney Wiki | Fandom">
          <a:extLst>
            <a:ext uri="{FF2B5EF4-FFF2-40B4-BE49-F238E27FC236}">
              <a16:creationId xmlns:a16="http://schemas.microsoft.com/office/drawing/2014/main" id="{D21A368C-59A2-4DD4-A55A-4981EDFCAE1E}"/>
            </a:ext>
          </a:extLst>
        </xdr:cNvPr>
        <xdr:cNvSpPr>
          <a:spLocks noChangeAspect="1" noChangeArrowheads="1"/>
        </xdr:cNvSpPr>
      </xdr:nvSpPr>
      <xdr:spPr bwMode="auto">
        <a:xfrm>
          <a:off x="7762875" y="2552700"/>
          <a:ext cx="304800" cy="30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304800</xdr:colOff>
      <xdr:row>29</xdr:row>
      <xdr:rowOff>143608</xdr:rowOff>
    </xdr:to>
    <xdr:sp macro="" textlink="">
      <xdr:nvSpPr>
        <xdr:cNvPr id="22" name="AutoShape 3" descr="Kaa | Disney Wiki | Fandom">
          <a:extLst>
            <a:ext uri="{FF2B5EF4-FFF2-40B4-BE49-F238E27FC236}">
              <a16:creationId xmlns:a16="http://schemas.microsoft.com/office/drawing/2014/main" id="{FF96CF15-5F13-454C-B37F-F53D4FBF794C}"/>
            </a:ext>
          </a:extLst>
        </xdr:cNvPr>
        <xdr:cNvSpPr>
          <a:spLocks noChangeAspect="1" noChangeArrowheads="1"/>
        </xdr:cNvSpPr>
      </xdr:nvSpPr>
      <xdr:spPr bwMode="auto">
        <a:xfrm>
          <a:off x="11734800" y="3105150"/>
          <a:ext cx="304800" cy="3055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2044212</xdr:colOff>
      <xdr:row>23</xdr:row>
      <xdr:rowOff>14832</xdr:rowOff>
    </xdr:from>
    <xdr:to>
      <xdr:col>3</xdr:col>
      <xdr:colOff>2307012</xdr:colOff>
      <xdr:row>24</xdr:row>
      <xdr:rowOff>98798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B124435-38DD-4337-BEB0-4629650D2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7737" y="1738857"/>
          <a:ext cx="262800" cy="245891"/>
        </a:xfrm>
        <a:prstGeom prst="rect">
          <a:avLst/>
        </a:prstGeom>
      </xdr:spPr>
    </xdr:pic>
    <xdr:clientData/>
  </xdr:twoCellAnchor>
  <xdr:twoCellAnchor>
    <xdr:from>
      <xdr:col>1</xdr:col>
      <xdr:colOff>148005</xdr:colOff>
      <xdr:row>22</xdr:row>
      <xdr:rowOff>60081</xdr:rowOff>
    </xdr:from>
    <xdr:to>
      <xdr:col>1</xdr:col>
      <xdr:colOff>290880</xdr:colOff>
      <xdr:row>22</xdr:row>
      <xdr:rowOff>202956</xdr:rowOff>
    </xdr:to>
    <xdr:sp macro="" textlink="">
      <xdr:nvSpPr>
        <xdr:cNvPr id="24" name="Arrow: Down 23">
          <a:extLst>
            <a:ext uri="{FF2B5EF4-FFF2-40B4-BE49-F238E27FC236}">
              <a16:creationId xmlns:a16="http://schemas.microsoft.com/office/drawing/2014/main" id="{99274CA9-CC04-4C48-A7A9-081B90A06FDE}"/>
            </a:ext>
          </a:extLst>
        </xdr:cNvPr>
        <xdr:cNvSpPr/>
      </xdr:nvSpPr>
      <xdr:spPr>
        <a:xfrm flipV="1">
          <a:off x="881430" y="1507881"/>
          <a:ext cx="142875" cy="142875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23</xdr:row>
      <xdr:rowOff>69606</xdr:rowOff>
    </xdr:from>
    <xdr:to>
      <xdr:col>1</xdr:col>
      <xdr:colOff>290880</xdr:colOff>
      <xdr:row>23</xdr:row>
      <xdr:rowOff>212481</xdr:rowOff>
    </xdr:to>
    <xdr:sp macro="" textlink="">
      <xdr:nvSpPr>
        <xdr:cNvPr id="25" name="Arrow: Down 24">
          <a:extLst>
            <a:ext uri="{FF2B5EF4-FFF2-40B4-BE49-F238E27FC236}">
              <a16:creationId xmlns:a16="http://schemas.microsoft.com/office/drawing/2014/main" id="{CFFAC121-A457-4617-A6AD-6A185049C2CE}"/>
            </a:ext>
          </a:extLst>
        </xdr:cNvPr>
        <xdr:cNvSpPr/>
      </xdr:nvSpPr>
      <xdr:spPr>
        <a:xfrm rot="10800000" flipV="1">
          <a:off x="881430" y="1793631"/>
          <a:ext cx="142875" cy="142875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24</xdr:row>
      <xdr:rowOff>69606</xdr:rowOff>
    </xdr:from>
    <xdr:to>
      <xdr:col>1</xdr:col>
      <xdr:colOff>290880</xdr:colOff>
      <xdr:row>24</xdr:row>
      <xdr:rowOff>212481</xdr:rowOff>
    </xdr:to>
    <xdr:sp macro="" textlink="">
      <xdr:nvSpPr>
        <xdr:cNvPr id="26" name="Arrow: Down 25">
          <a:extLst>
            <a:ext uri="{FF2B5EF4-FFF2-40B4-BE49-F238E27FC236}">
              <a16:creationId xmlns:a16="http://schemas.microsoft.com/office/drawing/2014/main" id="{FA44FB79-8E2E-42C1-AC4F-84D5C05A9EA2}"/>
            </a:ext>
          </a:extLst>
        </xdr:cNvPr>
        <xdr:cNvSpPr/>
      </xdr:nvSpPr>
      <xdr:spPr>
        <a:xfrm rot="10800000" flipV="1">
          <a:off x="881430" y="2069856"/>
          <a:ext cx="142875" cy="142875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27</xdr:row>
      <xdr:rowOff>69606</xdr:rowOff>
    </xdr:from>
    <xdr:to>
      <xdr:col>1</xdr:col>
      <xdr:colOff>290880</xdr:colOff>
      <xdr:row>27</xdr:row>
      <xdr:rowOff>212481</xdr:rowOff>
    </xdr:to>
    <xdr:sp macro="" textlink="">
      <xdr:nvSpPr>
        <xdr:cNvPr id="27" name="Arrow: Down 26">
          <a:extLst>
            <a:ext uri="{FF2B5EF4-FFF2-40B4-BE49-F238E27FC236}">
              <a16:creationId xmlns:a16="http://schemas.microsoft.com/office/drawing/2014/main" id="{72D4A7D3-A106-4B82-A6B5-D1F40364EB44}"/>
            </a:ext>
          </a:extLst>
        </xdr:cNvPr>
        <xdr:cNvSpPr/>
      </xdr:nvSpPr>
      <xdr:spPr>
        <a:xfrm rot="10800000" flipV="1">
          <a:off x="881430" y="2898531"/>
          <a:ext cx="142875" cy="142875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26</xdr:row>
      <xdr:rowOff>60081</xdr:rowOff>
    </xdr:from>
    <xdr:to>
      <xdr:col>1</xdr:col>
      <xdr:colOff>290880</xdr:colOff>
      <xdr:row>26</xdr:row>
      <xdr:rowOff>202956</xdr:rowOff>
    </xdr:to>
    <xdr:sp macro="" textlink="">
      <xdr:nvSpPr>
        <xdr:cNvPr id="28" name="Arrow: Down 27">
          <a:extLst>
            <a:ext uri="{FF2B5EF4-FFF2-40B4-BE49-F238E27FC236}">
              <a16:creationId xmlns:a16="http://schemas.microsoft.com/office/drawing/2014/main" id="{5FB797A0-6CD3-4488-8F48-44781460A3AA}"/>
            </a:ext>
          </a:extLst>
        </xdr:cNvPr>
        <xdr:cNvSpPr/>
      </xdr:nvSpPr>
      <xdr:spPr>
        <a:xfrm flipV="1">
          <a:off x="881430" y="2612781"/>
          <a:ext cx="142875" cy="142875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25</xdr:row>
      <xdr:rowOff>60081</xdr:rowOff>
    </xdr:from>
    <xdr:to>
      <xdr:col>1</xdr:col>
      <xdr:colOff>290880</xdr:colOff>
      <xdr:row>25</xdr:row>
      <xdr:rowOff>202956</xdr:rowOff>
    </xdr:to>
    <xdr:sp macro="" textlink="">
      <xdr:nvSpPr>
        <xdr:cNvPr id="29" name="Arrow: Down 28">
          <a:extLst>
            <a:ext uri="{FF2B5EF4-FFF2-40B4-BE49-F238E27FC236}">
              <a16:creationId xmlns:a16="http://schemas.microsoft.com/office/drawing/2014/main" id="{16A48A1C-E914-4F88-A4B7-C9779C33D2E7}"/>
            </a:ext>
          </a:extLst>
        </xdr:cNvPr>
        <xdr:cNvSpPr/>
      </xdr:nvSpPr>
      <xdr:spPr>
        <a:xfrm flipV="1">
          <a:off x="881430" y="2336556"/>
          <a:ext cx="142875" cy="142875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30</xdr:row>
      <xdr:rowOff>69606</xdr:rowOff>
    </xdr:from>
    <xdr:to>
      <xdr:col>1</xdr:col>
      <xdr:colOff>290880</xdr:colOff>
      <xdr:row>30</xdr:row>
      <xdr:rowOff>212481</xdr:rowOff>
    </xdr:to>
    <xdr:sp macro="" textlink="">
      <xdr:nvSpPr>
        <xdr:cNvPr id="30" name="Arrow: Down 29">
          <a:extLst>
            <a:ext uri="{FF2B5EF4-FFF2-40B4-BE49-F238E27FC236}">
              <a16:creationId xmlns:a16="http://schemas.microsoft.com/office/drawing/2014/main" id="{1E291822-600B-4A1F-9D3F-EBF026B2C790}"/>
            </a:ext>
          </a:extLst>
        </xdr:cNvPr>
        <xdr:cNvSpPr/>
      </xdr:nvSpPr>
      <xdr:spPr>
        <a:xfrm rot="10800000" flipV="1">
          <a:off x="881430" y="3727206"/>
          <a:ext cx="142875" cy="142875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29</xdr:row>
      <xdr:rowOff>60081</xdr:rowOff>
    </xdr:from>
    <xdr:to>
      <xdr:col>1</xdr:col>
      <xdr:colOff>290880</xdr:colOff>
      <xdr:row>29</xdr:row>
      <xdr:rowOff>202956</xdr:rowOff>
    </xdr:to>
    <xdr:sp macro="" textlink="">
      <xdr:nvSpPr>
        <xdr:cNvPr id="31" name="Arrow: Down 30">
          <a:extLst>
            <a:ext uri="{FF2B5EF4-FFF2-40B4-BE49-F238E27FC236}">
              <a16:creationId xmlns:a16="http://schemas.microsoft.com/office/drawing/2014/main" id="{D9073761-AA06-4B11-A767-27213FDE3EB3}"/>
            </a:ext>
          </a:extLst>
        </xdr:cNvPr>
        <xdr:cNvSpPr/>
      </xdr:nvSpPr>
      <xdr:spPr>
        <a:xfrm flipV="1">
          <a:off x="881430" y="3441456"/>
          <a:ext cx="142875" cy="142875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28</xdr:row>
      <xdr:rowOff>69606</xdr:rowOff>
    </xdr:from>
    <xdr:to>
      <xdr:col>1</xdr:col>
      <xdr:colOff>290880</xdr:colOff>
      <xdr:row>28</xdr:row>
      <xdr:rowOff>212481</xdr:rowOff>
    </xdr:to>
    <xdr:sp macro="" textlink="">
      <xdr:nvSpPr>
        <xdr:cNvPr id="32" name="Arrow: Down 31">
          <a:extLst>
            <a:ext uri="{FF2B5EF4-FFF2-40B4-BE49-F238E27FC236}">
              <a16:creationId xmlns:a16="http://schemas.microsoft.com/office/drawing/2014/main" id="{84ACA749-77FB-4DEF-91AA-472E771C4B15}"/>
            </a:ext>
          </a:extLst>
        </xdr:cNvPr>
        <xdr:cNvSpPr/>
      </xdr:nvSpPr>
      <xdr:spPr>
        <a:xfrm rot="10800000" flipV="1">
          <a:off x="881430" y="3174756"/>
          <a:ext cx="142875" cy="142875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33</xdr:row>
      <xdr:rowOff>60081</xdr:rowOff>
    </xdr:from>
    <xdr:to>
      <xdr:col>1</xdr:col>
      <xdr:colOff>290880</xdr:colOff>
      <xdr:row>33</xdr:row>
      <xdr:rowOff>202956</xdr:rowOff>
    </xdr:to>
    <xdr:sp macro="" textlink="">
      <xdr:nvSpPr>
        <xdr:cNvPr id="33" name="Arrow: Down 32">
          <a:extLst>
            <a:ext uri="{FF2B5EF4-FFF2-40B4-BE49-F238E27FC236}">
              <a16:creationId xmlns:a16="http://schemas.microsoft.com/office/drawing/2014/main" id="{180AE3C9-065F-42AA-AFB4-B7BCED078C21}"/>
            </a:ext>
          </a:extLst>
        </xdr:cNvPr>
        <xdr:cNvSpPr/>
      </xdr:nvSpPr>
      <xdr:spPr>
        <a:xfrm rot="5400000" flipV="1">
          <a:off x="881430" y="4546356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2044843</xdr:colOff>
      <xdr:row>22</xdr:row>
      <xdr:rowOff>14652</xdr:rowOff>
    </xdr:from>
    <xdr:to>
      <xdr:col>3</xdr:col>
      <xdr:colOff>2307643</xdr:colOff>
      <xdr:row>23</xdr:row>
      <xdr:rowOff>96255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8EA0F9C-05DA-4149-9EAC-FA3CBF3AD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8368" y="1462452"/>
          <a:ext cx="262800" cy="24352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167055</xdr:colOff>
      <xdr:row>1</xdr:row>
      <xdr:rowOff>50556</xdr:rowOff>
    </xdr:from>
    <xdr:to>
      <xdr:col>1</xdr:col>
      <xdr:colOff>290880</xdr:colOff>
      <xdr:row>1</xdr:row>
      <xdr:rowOff>183906</xdr:rowOff>
    </xdr:to>
    <xdr:sp macro="" textlink="">
      <xdr:nvSpPr>
        <xdr:cNvPr id="5" name="Star: 6 Points 4">
          <a:extLst>
            <a:ext uri="{FF2B5EF4-FFF2-40B4-BE49-F238E27FC236}">
              <a16:creationId xmlns:a16="http://schemas.microsoft.com/office/drawing/2014/main" id="{74A48CBA-38AE-403C-B2D0-17C024A8F767}"/>
            </a:ext>
          </a:extLst>
        </xdr:cNvPr>
        <xdr:cNvSpPr/>
      </xdr:nvSpPr>
      <xdr:spPr>
        <a:xfrm>
          <a:off x="900480" y="1231656"/>
          <a:ext cx="123825" cy="133350"/>
        </a:xfrm>
        <a:prstGeom prst="star6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12</xdr:row>
      <xdr:rowOff>60081</xdr:rowOff>
    </xdr:from>
    <xdr:to>
      <xdr:col>1</xdr:col>
      <xdr:colOff>290880</xdr:colOff>
      <xdr:row>12</xdr:row>
      <xdr:rowOff>202956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CB39CC9A-EEBB-4EFE-8866-50A14746AFF7}"/>
            </a:ext>
          </a:extLst>
        </xdr:cNvPr>
        <xdr:cNvSpPr/>
      </xdr:nvSpPr>
      <xdr:spPr>
        <a:xfrm rot="5400000" flipV="1">
          <a:off x="881430" y="4270131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11</xdr:row>
      <xdr:rowOff>60081</xdr:rowOff>
    </xdr:from>
    <xdr:to>
      <xdr:col>1</xdr:col>
      <xdr:colOff>290880</xdr:colOff>
      <xdr:row>11</xdr:row>
      <xdr:rowOff>202956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0C9CFA57-D6F0-4182-8379-D13F67048FAA}"/>
            </a:ext>
          </a:extLst>
        </xdr:cNvPr>
        <xdr:cNvSpPr/>
      </xdr:nvSpPr>
      <xdr:spPr>
        <a:xfrm rot="5400000" flipV="1">
          <a:off x="881430" y="3993906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1996586</xdr:colOff>
      <xdr:row>3</xdr:row>
      <xdr:rowOff>14832</xdr:rowOff>
    </xdr:from>
    <xdr:to>
      <xdr:col>4</xdr:col>
      <xdr:colOff>373579</xdr:colOff>
      <xdr:row>3</xdr:row>
      <xdr:rowOff>361949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24ACF4F-9E1E-4AE6-A19D-3B0C59421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3361" y="1767432"/>
          <a:ext cx="377243" cy="347117"/>
        </a:xfrm>
        <a:prstGeom prst="rect">
          <a:avLst/>
        </a:prstGeom>
      </xdr:spPr>
    </xdr:pic>
    <xdr:clientData/>
  </xdr:twoCellAnchor>
  <xdr:twoCellAnchor>
    <xdr:from>
      <xdr:col>1</xdr:col>
      <xdr:colOff>148005</xdr:colOff>
      <xdr:row>2</xdr:row>
      <xdr:rowOff>60081</xdr:rowOff>
    </xdr:from>
    <xdr:to>
      <xdr:col>1</xdr:col>
      <xdr:colOff>290880</xdr:colOff>
      <xdr:row>2</xdr:row>
      <xdr:rowOff>202956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0EC98FA6-5D6A-483D-A366-BFEF4358360F}"/>
            </a:ext>
          </a:extLst>
        </xdr:cNvPr>
        <xdr:cNvSpPr/>
      </xdr:nvSpPr>
      <xdr:spPr>
        <a:xfrm flipV="1">
          <a:off x="881430" y="1507881"/>
          <a:ext cx="142875" cy="142875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3</xdr:row>
      <xdr:rowOff>69606</xdr:rowOff>
    </xdr:from>
    <xdr:to>
      <xdr:col>1</xdr:col>
      <xdr:colOff>290880</xdr:colOff>
      <xdr:row>3</xdr:row>
      <xdr:rowOff>212481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BB001139-1D1E-4DEA-82AA-419345260E97}"/>
            </a:ext>
          </a:extLst>
        </xdr:cNvPr>
        <xdr:cNvSpPr/>
      </xdr:nvSpPr>
      <xdr:spPr>
        <a:xfrm rot="10800000" flipV="1">
          <a:off x="881430" y="1793631"/>
          <a:ext cx="142875" cy="142875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4</xdr:row>
      <xdr:rowOff>69606</xdr:rowOff>
    </xdr:from>
    <xdr:to>
      <xdr:col>1</xdr:col>
      <xdr:colOff>290880</xdr:colOff>
      <xdr:row>4</xdr:row>
      <xdr:rowOff>212481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CA5655D2-56F4-4DE2-A220-6F491FFCA177}"/>
            </a:ext>
          </a:extLst>
        </xdr:cNvPr>
        <xdr:cNvSpPr/>
      </xdr:nvSpPr>
      <xdr:spPr>
        <a:xfrm rot="10800000" flipV="1">
          <a:off x="881430" y="2069856"/>
          <a:ext cx="142875" cy="142875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7</xdr:row>
      <xdr:rowOff>69606</xdr:rowOff>
    </xdr:from>
    <xdr:to>
      <xdr:col>1</xdr:col>
      <xdr:colOff>290880</xdr:colOff>
      <xdr:row>7</xdr:row>
      <xdr:rowOff>212481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971F0FD2-A7F9-488C-9672-BA4044A8DEDF}"/>
            </a:ext>
          </a:extLst>
        </xdr:cNvPr>
        <xdr:cNvSpPr/>
      </xdr:nvSpPr>
      <xdr:spPr>
        <a:xfrm rot="10800000" flipV="1">
          <a:off x="881430" y="2898531"/>
          <a:ext cx="142875" cy="142875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6</xdr:row>
      <xdr:rowOff>60081</xdr:rowOff>
    </xdr:from>
    <xdr:to>
      <xdr:col>1</xdr:col>
      <xdr:colOff>290880</xdr:colOff>
      <xdr:row>6</xdr:row>
      <xdr:rowOff>202956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0EE2C79A-0071-4FB2-A5D8-76A05B00DBE4}"/>
            </a:ext>
          </a:extLst>
        </xdr:cNvPr>
        <xdr:cNvSpPr/>
      </xdr:nvSpPr>
      <xdr:spPr>
        <a:xfrm flipV="1">
          <a:off x="881430" y="2612781"/>
          <a:ext cx="142875" cy="142875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5</xdr:row>
      <xdr:rowOff>60081</xdr:rowOff>
    </xdr:from>
    <xdr:to>
      <xdr:col>1</xdr:col>
      <xdr:colOff>290880</xdr:colOff>
      <xdr:row>5</xdr:row>
      <xdr:rowOff>202956</xdr:rowOff>
    </xdr:to>
    <xdr:sp macro="" textlink="">
      <xdr:nvSpPr>
        <xdr:cNvPr id="14" name="Arrow: Down 13">
          <a:extLst>
            <a:ext uri="{FF2B5EF4-FFF2-40B4-BE49-F238E27FC236}">
              <a16:creationId xmlns:a16="http://schemas.microsoft.com/office/drawing/2014/main" id="{F5535A08-F527-47E0-9722-58497D729600}"/>
            </a:ext>
          </a:extLst>
        </xdr:cNvPr>
        <xdr:cNvSpPr/>
      </xdr:nvSpPr>
      <xdr:spPr>
        <a:xfrm flipV="1">
          <a:off x="881430" y="2336556"/>
          <a:ext cx="142875" cy="142875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10</xdr:row>
      <xdr:rowOff>69606</xdr:rowOff>
    </xdr:from>
    <xdr:to>
      <xdr:col>1</xdr:col>
      <xdr:colOff>290880</xdr:colOff>
      <xdr:row>10</xdr:row>
      <xdr:rowOff>212481</xdr:rowOff>
    </xdr:to>
    <xdr:sp macro="" textlink="">
      <xdr:nvSpPr>
        <xdr:cNvPr id="15" name="Arrow: Down 14">
          <a:extLst>
            <a:ext uri="{FF2B5EF4-FFF2-40B4-BE49-F238E27FC236}">
              <a16:creationId xmlns:a16="http://schemas.microsoft.com/office/drawing/2014/main" id="{91C8E197-5F53-4BCD-B8E2-02E31C70E98D}"/>
            </a:ext>
          </a:extLst>
        </xdr:cNvPr>
        <xdr:cNvSpPr/>
      </xdr:nvSpPr>
      <xdr:spPr>
        <a:xfrm rot="10800000" flipV="1">
          <a:off x="881430" y="3727206"/>
          <a:ext cx="142875" cy="142875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9</xdr:row>
      <xdr:rowOff>60081</xdr:rowOff>
    </xdr:from>
    <xdr:to>
      <xdr:col>1</xdr:col>
      <xdr:colOff>290880</xdr:colOff>
      <xdr:row>9</xdr:row>
      <xdr:rowOff>202956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918DDB70-71B3-42EF-AD6B-BF831FF7AB26}"/>
            </a:ext>
          </a:extLst>
        </xdr:cNvPr>
        <xdr:cNvSpPr/>
      </xdr:nvSpPr>
      <xdr:spPr>
        <a:xfrm flipV="1">
          <a:off x="881430" y="3441456"/>
          <a:ext cx="142875" cy="142875"/>
        </a:xfrm>
        <a:prstGeom prst="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8</xdr:row>
      <xdr:rowOff>69606</xdr:rowOff>
    </xdr:from>
    <xdr:to>
      <xdr:col>1</xdr:col>
      <xdr:colOff>290880</xdr:colOff>
      <xdr:row>8</xdr:row>
      <xdr:rowOff>212481</xdr:rowOff>
    </xdr:to>
    <xdr:sp macro="" textlink="">
      <xdr:nvSpPr>
        <xdr:cNvPr id="17" name="Arrow: Down 16">
          <a:extLst>
            <a:ext uri="{FF2B5EF4-FFF2-40B4-BE49-F238E27FC236}">
              <a16:creationId xmlns:a16="http://schemas.microsoft.com/office/drawing/2014/main" id="{C308AFE9-5A77-47D0-87D3-8DE8C52D5227}"/>
            </a:ext>
          </a:extLst>
        </xdr:cNvPr>
        <xdr:cNvSpPr/>
      </xdr:nvSpPr>
      <xdr:spPr>
        <a:xfrm rot="10800000" flipV="1">
          <a:off x="881430" y="3174756"/>
          <a:ext cx="142875" cy="142875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148005</xdr:colOff>
      <xdr:row>14</xdr:row>
      <xdr:rowOff>60081</xdr:rowOff>
    </xdr:from>
    <xdr:to>
      <xdr:col>1</xdr:col>
      <xdr:colOff>290880</xdr:colOff>
      <xdr:row>14</xdr:row>
      <xdr:rowOff>202956</xdr:rowOff>
    </xdr:to>
    <xdr:sp macro="" textlink="">
      <xdr:nvSpPr>
        <xdr:cNvPr id="18" name="Arrow: Down 17">
          <a:extLst>
            <a:ext uri="{FF2B5EF4-FFF2-40B4-BE49-F238E27FC236}">
              <a16:creationId xmlns:a16="http://schemas.microsoft.com/office/drawing/2014/main" id="{55C88F74-CE3C-42DA-94FD-A437A55EF70D}"/>
            </a:ext>
          </a:extLst>
        </xdr:cNvPr>
        <xdr:cNvSpPr/>
      </xdr:nvSpPr>
      <xdr:spPr>
        <a:xfrm rot="5400000" flipV="1">
          <a:off x="881430" y="4822581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1997217</xdr:colOff>
      <xdr:row>1</xdr:row>
      <xdr:rowOff>5127</xdr:rowOff>
    </xdr:from>
    <xdr:to>
      <xdr:col>4</xdr:col>
      <xdr:colOff>352425</xdr:colOff>
      <xdr:row>2</xdr:row>
      <xdr:rowOff>27583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5599136-468D-42F5-B8A1-30CC24574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3992" y="1033827"/>
          <a:ext cx="355458" cy="384406"/>
        </a:xfrm>
        <a:prstGeom prst="rect">
          <a:avLst/>
        </a:prstGeom>
      </xdr:spPr>
    </xdr:pic>
    <xdr:clientData/>
  </xdr:twoCellAnchor>
  <xdr:twoCellAnchor>
    <xdr:from>
      <xdr:col>1</xdr:col>
      <xdr:colOff>148005</xdr:colOff>
      <xdr:row>13</xdr:row>
      <xdr:rowOff>60081</xdr:rowOff>
    </xdr:from>
    <xdr:to>
      <xdr:col>1</xdr:col>
      <xdr:colOff>290880</xdr:colOff>
      <xdr:row>13</xdr:row>
      <xdr:rowOff>202956</xdr:rowOff>
    </xdr:to>
    <xdr:sp macro="" textlink="">
      <xdr:nvSpPr>
        <xdr:cNvPr id="20" name="Arrow: Down 19">
          <a:extLst>
            <a:ext uri="{FF2B5EF4-FFF2-40B4-BE49-F238E27FC236}">
              <a16:creationId xmlns:a16="http://schemas.microsoft.com/office/drawing/2014/main" id="{7DFEF834-EE49-45BB-994A-8C22A2F03FB2}"/>
            </a:ext>
          </a:extLst>
        </xdr:cNvPr>
        <xdr:cNvSpPr/>
      </xdr:nvSpPr>
      <xdr:spPr>
        <a:xfrm rot="5400000" flipV="1">
          <a:off x="881430" y="4546356"/>
          <a:ext cx="142875" cy="142875"/>
        </a:xfrm>
        <a:prstGeom prst="down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1952625</xdr:colOff>
      <xdr:row>13</xdr:row>
      <xdr:rowOff>19050</xdr:rowOff>
    </xdr:from>
    <xdr:to>
      <xdr:col>4</xdr:col>
      <xdr:colOff>453293</xdr:colOff>
      <xdr:row>14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8A48D93-ED58-4AD8-A77C-FF0E3A46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5391150"/>
          <a:ext cx="500918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562B47-577D-426A-86AB-E15BE5B84D6B}" name="Table1" displayName="Table1" ref="A39:D54" totalsRowShown="0">
  <autoFilter ref="A39:D54" xr:uid="{4CBBDCA6-12A2-403C-9299-6A98EBD982F2}"/>
  <tableColumns count="4">
    <tableColumn id="1" xr3:uid="{426B6596-DDAC-48BD-907A-08281B401FF9}" name="Name" dataDxfId="35"/>
    <tableColumn id="4" xr3:uid="{FCCDD6E0-9D39-4C52-81F6-BEE97A5C6203}" name="Money In" dataDxfId="34">
      <calculatedColumnFormula>B21</calculatedColumnFormula>
    </tableColumn>
    <tableColumn id="2" xr3:uid="{2DE46D1B-9FC1-445A-9A27-B664417FF082}" name="Money Out" dataDxfId="33">
      <calculatedColumnFormula>B2</calculatedColumnFormula>
    </tableColumn>
    <tableColumn id="3" xr3:uid="{32479D04-11ED-4E2D-A694-B369B47B6563}" name="Hustler or Hustled2" dataDxfId="32">
      <calculatedColumnFormula>Table1[[#This Row],[Money Out]]-Table1[[#This Row],[Money In]]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2651AE-3EF4-40B0-99A7-D0DF2425281B}" name="Table5" displayName="Table5" ref="K312:N326" totalsRowShown="0" headerRowDxfId="31" dataDxfId="30">
  <autoFilter ref="K312:N326" xr:uid="{14F8E9EF-E68E-414D-BF37-938E704D5E56}"/>
  <sortState xmlns:xlrd2="http://schemas.microsoft.com/office/spreadsheetml/2017/richdata2" ref="K313:N326">
    <sortCondition descending="1" ref="N312:N326"/>
  </sortState>
  <tableColumns count="4">
    <tableColumn id="1" xr3:uid="{D173F29F-5290-44CF-AD7A-7B2BA0A84313}" name="Name" dataDxfId="29"/>
    <tableColumn id="4" xr3:uid="{27642501-244A-414B-A07B-C0663E2BF4A9}" name="Money In" dataDxfId="28"/>
    <tableColumn id="3" xr3:uid="{D3E39D05-1EA0-441D-8BF4-B088E8FDBFDF}" name="Money Out" dataDxfId="27"/>
    <tableColumn id="2" xr3:uid="{CB91B08C-4279-40EB-B8BD-0EA3D0CBCD52}" name="Hustler or Hustled" dataDxfId="2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2340B7F-82A6-486C-9B1F-7761B075AC8A}" name="Table59" displayName="Table59" ref="R312:U326" totalsRowShown="0" headerRowDxfId="25" dataDxfId="24">
  <autoFilter ref="R312:U326" xr:uid="{A5107D76-F288-4AC1-9353-503752D210D2}"/>
  <sortState xmlns:xlrd2="http://schemas.microsoft.com/office/spreadsheetml/2017/richdata2" ref="R313:U326">
    <sortCondition descending="1" ref="U312:U326"/>
  </sortState>
  <tableColumns count="4">
    <tableColumn id="1" xr3:uid="{A1978152-0223-444F-8AF9-DAF8E3C9D0E9}" name="Name" dataDxfId="23"/>
    <tableColumn id="4" xr3:uid="{412208FC-2301-4361-AAF9-378F2B1A3462}" name="Money In" dataDxfId="22"/>
    <tableColumn id="3" xr3:uid="{CF5AC33C-EE6D-4B10-AEE6-0450A61ED141}" name="Money Out" dataDxfId="21"/>
    <tableColumn id="2" xr3:uid="{C41CFEE7-001C-4A7D-B397-48B44958E874}" name="Ratio" dataDxfId="20">
      <calculatedColumnFormula>Table59[[#This Row],[Money Out]]/Table59[[#This Row],[Money In]]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2C866D-CDEE-4271-BAE3-47A27AFB3A1E}" name="Table55" displayName="Table55" ref="K24:N38" totalsRowShown="0" headerRowDxfId="19" dataDxfId="18">
  <autoFilter ref="K24:N38" xr:uid="{14F8E9EF-E68E-414D-BF37-938E704D5E56}"/>
  <sortState xmlns:xlrd2="http://schemas.microsoft.com/office/spreadsheetml/2017/richdata2" ref="K25:N38">
    <sortCondition descending="1" ref="N24:N38"/>
  </sortState>
  <tableColumns count="4">
    <tableColumn id="1" xr3:uid="{2C1CCB41-3C20-4E99-9269-38EBD75226B4}" name="Name" dataDxfId="17"/>
    <tableColumn id="4" xr3:uid="{E07694FC-2B4F-424B-A4F9-59F5770D9511}" name="Money In" dataDxfId="16"/>
    <tableColumn id="3" xr3:uid="{6EBDF844-283B-4FB0-8A95-B170F7A8EA9D}" name="Money Out" dataDxfId="15"/>
    <tableColumn id="2" xr3:uid="{6F427D52-53E9-4E83-B452-8076C22562AC}" name="Hustler or Hustled" dataDxfId="1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866590-E9A8-450A-B5DB-821025C437A9}" name="Table554" displayName="Table554" ref="K3:N17" totalsRowShown="0" headerRowDxfId="13" dataDxfId="12">
  <autoFilter ref="K3:N17" xr:uid="{F3D999AE-6839-4236-9E4D-7E46D0BBF13C}"/>
  <sortState xmlns:xlrd2="http://schemas.microsoft.com/office/spreadsheetml/2017/richdata2" ref="K4:N17">
    <sortCondition descending="1" ref="N24:N38"/>
  </sortState>
  <tableColumns count="4">
    <tableColumn id="1" xr3:uid="{F53F258F-D693-4621-AD80-CA2611E4A027}" name="Name" dataDxfId="11"/>
    <tableColumn id="4" xr3:uid="{16EE9024-3F3C-435B-A481-41878B754DCB}" name="Money In" dataDxfId="10"/>
    <tableColumn id="3" xr3:uid="{98E8B695-E42E-4814-99B0-9FBBC0DFED99}" name="Money Out" dataDxfId="9"/>
    <tableColumn id="2" xr3:uid="{825466C5-9187-49F0-AC0C-BC0D0D1C2A7B}" name="Hustler or Hustled" dataDxfId="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730808-B203-457B-907B-08ED71636237}" name="Table53" displayName="Table53" ref="K4:N17" totalsRowShown="0" headerRowDxfId="7">
  <autoFilter ref="K4:N17" xr:uid="{14F8E9EF-E68E-414D-BF37-938E704D5E56}"/>
  <sortState xmlns:xlrd2="http://schemas.microsoft.com/office/spreadsheetml/2017/richdata2" ref="K5:N17">
    <sortCondition descending="1" ref="N4:N17"/>
  </sortState>
  <tableColumns count="4">
    <tableColumn id="1" xr3:uid="{2843F8C1-639B-4209-959F-5C5872FC3537}" name="Name" dataDxfId="6" dataCellStyle="Total"/>
    <tableColumn id="4" xr3:uid="{3773BB03-5295-4662-BDFA-DFF6BCD10133}" name="Money In" dataDxfId="5" dataCellStyle="Total"/>
    <tableColumn id="3" xr3:uid="{94046FD5-6119-443E-98BE-6C897411BA53}" name="Money Out" dataDxfId="4" dataCellStyle="Total"/>
    <tableColumn id="2" xr3:uid="{5CB681FD-CDB8-4856-A77D-497433BC1A72}" name="Hustler or Hustled*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E20B17-F1AE-453D-B346-46F125EB316B}" name="Table537" displayName="Table537" ref="K21:N34" totalsRowShown="0" headerRowDxfId="3">
  <autoFilter ref="K21:N34" xr:uid="{3AF015E9-2F78-4C1C-8B31-090B67198686}"/>
  <sortState xmlns:xlrd2="http://schemas.microsoft.com/office/spreadsheetml/2017/richdata2" ref="K22:N34">
    <sortCondition descending="1" ref="N4:N17"/>
  </sortState>
  <tableColumns count="4">
    <tableColumn id="1" xr3:uid="{0A428BEE-4B0C-43F7-BCB7-2328DBF33CCC}" name="Name" dataDxfId="2" dataCellStyle="Total"/>
    <tableColumn id="4" xr3:uid="{8F9035B1-2D0C-4E15-9B21-36B72EE5B038}" name="Money In" dataDxfId="1" dataCellStyle="Total"/>
    <tableColumn id="3" xr3:uid="{81D301FE-A989-4EC3-AE03-F4CDA15543A6}" name="Money Out" dataDxfId="0" dataCellStyle="Total"/>
    <tableColumn id="2" xr3:uid="{37C1BE5B-2FE3-4F3E-988C-5643CF6C1439}" name="Hustler or Hustled*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1021"/>
  <sheetViews>
    <sheetView zoomScaleNormal="100" workbookViewId="0">
      <pane xSplit="3" ySplit="1" topLeftCell="O2" activePane="bottomRight" state="frozen"/>
      <selection pane="topRight" activeCell="D1" sqref="D1"/>
      <selection pane="bottomLeft" activeCell="A2" sqref="A2"/>
      <selection pane="bottomRight" activeCell="AH16" sqref="AH16"/>
    </sheetView>
  </sheetViews>
  <sheetFormatPr defaultColWidth="14.42578125" defaultRowHeight="15.75" customHeight="1" x14ac:dyDescent="0.2"/>
  <cols>
    <col min="1" max="1" width="16.85546875" bestFit="1" customWidth="1"/>
    <col min="2" max="2" width="26.42578125" bestFit="1" customWidth="1"/>
    <col min="3" max="3" width="16.7109375" bestFit="1" customWidth="1"/>
    <col min="4" max="4" width="20.5703125" bestFit="1" customWidth="1"/>
    <col min="5" max="5" width="10.85546875" bestFit="1" customWidth="1"/>
    <col min="6" max="6" width="16.85546875" bestFit="1" customWidth="1"/>
    <col min="7" max="8" width="11.85546875" bestFit="1" customWidth="1"/>
    <col min="9" max="10" width="10.7109375" bestFit="1" customWidth="1"/>
    <col min="11" max="13" width="11.7109375" bestFit="1" customWidth="1"/>
    <col min="14" max="16" width="12" bestFit="1" customWidth="1"/>
    <col min="17" max="17" width="9.42578125" bestFit="1" customWidth="1"/>
    <col min="18" max="18" width="2.5703125" style="123" customWidth="1"/>
    <col min="19" max="21" width="9.42578125" bestFit="1" customWidth="1"/>
    <col min="22" max="24" width="9.7109375" bestFit="1" customWidth="1"/>
    <col min="25" max="25" width="10.28515625" bestFit="1" customWidth="1"/>
    <col min="26" max="26" width="9.7109375" bestFit="1" customWidth="1"/>
    <col min="27" max="29" width="9.42578125" bestFit="1" customWidth="1"/>
    <col min="30" max="30" width="10" bestFit="1" customWidth="1"/>
    <col min="31" max="31" width="10.140625" bestFit="1" customWidth="1"/>
    <col min="32" max="32" width="9.5703125" bestFit="1" customWidth="1"/>
  </cols>
  <sheetData>
    <row r="1" spans="1:44" ht="12.75" x14ac:dyDescent="0.2">
      <c r="A1" t="s">
        <v>13</v>
      </c>
      <c r="B1" s="4" t="s">
        <v>0</v>
      </c>
      <c r="C1" s="1" t="s">
        <v>0</v>
      </c>
      <c r="D1" s="2">
        <v>43917</v>
      </c>
      <c r="E1" s="2">
        <v>43924</v>
      </c>
      <c r="F1" s="2">
        <v>43931</v>
      </c>
      <c r="G1" s="2">
        <v>43938</v>
      </c>
      <c r="H1" s="3">
        <v>43945</v>
      </c>
      <c r="I1" s="3">
        <v>43952</v>
      </c>
      <c r="J1" s="3">
        <v>43959</v>
      </c>
      <c r="K1" s="3">
        <v>43966</v>
      </c>
      <c r="L1" s="3">
        <v>43973</v>
      </c>
      <c r="M1" s="3">
        <v>43980</v>
      </c>
      <c r="N1" s="3">
        <v>43987</v>
      </c>
      <c r="O1" s="101">
        <v>43994</v>
      </c>
      <c r="P1" s="3">
        <v>44001</v>
      </c>
      <c r="Q1" s="151">
        <v>44008</v>
      </c>
      <c r="R1" s="151"/>
      <c r="S1" s="151">
        <v>44120</v>
      </c>
      <c r="T1" s="151">
        <v>44127</v>
      </c>
      <c r="U1" s="151">
        <v>44134</v>
      </c>
      <c r="V1" s="151">
        <v>44141</v>
      </c>
      <c r="W1" s="151">
        <v>44148</v>
      </c>
      <c r="X1" s="151">
        <v>44155</v>
      </c>
      <c r="Y1" s="151">
        <v>44162</v>
      </c>
      <c r="Z1" s="151">
        <v>44169</v>
      </c>
      <c r="AA1" s="151">
        <v>44204</v>
      </c>
      <c r="AB1" s="151">
        <v>44211</v>
      </c>
      <c r="AC1" s="151">
        <v>44218</v>
      </c>
      <c r="AD1" s="151">
        <v>44225</v>
      </c>
      <c r="AE1" s="151">
        <v>44232</v>
      </c>
      <c r="AF1" s="151">
        <v>44239</v>
      </c>
      <c r="AG1" s="151">
        <v>44246</v>
      </c>
      <c r="AH1" s="151">
        <v>44253</v>
      </c>
      <c r="AI1" s="151">
        <v>44260</v>
      </c>
      <c r="AJ1" s="151">
        <v>44267</v>
      </c>
      <c r="AK1" s="151">
        <v>44274</v>
      </c>
      <c r="AL1" s="151">
        <v>44281</v>
      </c>
      <c r="AM1" s="151">
        <v>44288</v>
      </c>
      <c r="AN1" s="151">
        <v>44295</v>
      </c>
      <c r="AO1" s="151">
        <v>44302</v>
      </c>
      <c r="AP1" s="151">
        <v>44309</v>
      </c>
      <c r="AQ1" s="151">
        <v>44316</v>
      </c>
      <c r="AR1" s="151">
        <v>44323</v>
      </c>
    </row>
    <row r="2" spans="1:44" ht="12.75" x14ac:dyDescent="0.2">
      <c r="A2" s="1" t="s">
        <v>1</v>
      </c>
      <c r="B2" s="4">
        <f>C2</f>
        <v>650</v>
      </c>
      <c r="C2" s="1">
        <f>SUM(D2:AR2)</f>
        <v>650</v>
      </c>
      <c r="D2" s="4"/>
      <c r="E2" s="4"/>
      <c r="F2" s="4"/>
      <c r="G2" s="4"/>
      <c r="I2" s="1">
        <v>42</v>
      </c>
      <c r="J2" s="1">
        <v>10</v>
      </c>
      <c r="K2" s="4">
        <v>52</v>
      </c>
      <c r="L2" s="4">
        <v>40</v>
      </c>
      <c r="M2">
        <v>40</v>
      </c>
      <c r="N2">
        <v>42</v>
      </c>
      <c r="O2">
        <v>44</v>
      </c>
      <c r="P2">
        <v>42</v>
      </c>
      <c r="Q2">
        <v>62</v>
      </c>
      <c r="S2">
        <v>0</v>
      </c>
      <c r="T2">
        <v>10</v>
      </c>
      <c r="U2">
        <v>0</v>
      </c>
      <c r="V2">
        <v>10</v>
      </c>
      <c r="W2">
        <v>32</v>
      </c>
      <c r="X2">
        <v>16</v>
      </c>
      <c r="Y2">
        <v>10</v>
      </c>
      <c r="Z2">
        <v>10</v>
      </c>
      <c r="AA2">
        <v>60</v>
      </c>
      <c r="AB2">
        <v>10</v>
      </c>
      <c r="AC2">
        <v>10</v>
      </c>
      <c r="AD2">
        <v>10</v>
      </c>
      <c r="AE2">
        <v>48</v>
      </c>
      <c r="AF2">
        <v>20</v>
      </c>
      <c r="AG2">
        <v>0</v>
      </c>
      <c r="AH2">
        <v>30</v>
      </c>
    </row>
    <row r="3" spans="1:44" ht="12.75" x14ac:dyDescent="0.2">
      <c r="A3" s="1" t="s">
        <v>2</v>
      </c>
      <c r="B3" s="4">
        <f t="shared" ref="B3:B15" si="0">C3</f>
        <v>462</v>
      </c>
      <c r="C3" s="4">
        <f t="shared" ref="C3:C16" si="1">SUM(D3:AR3)</f>
        <v>462</v>
      </c>
      <c r="D3" s="4">
        <v>10</v>
      </c>
      <c r="E3" s="4"/>
      <c r="F3" s="5">
        <v>30</v>
      </c>
      <c r="G3" s="4"/>
      <c r="K3" s="4">
        <v>10</v>
      </c>
      <c r="L3" s="4">
        <v>0</v>
      </c>
      <c r="M3">
        <v>0</v>
      </c>
      <c r="N3">
        <v>34</v>
      </c>
      <c r="O3">
        <v>40</v>
      </c>
      <c r="P3">
        <v>0</v>
      </c>
      <c r="Q3">
        <v>0</v>
      </c>
      <c r="S3">
        <v>50</v>
      </c>
      <c r="T3">
        <v>0</v>
      </c>
      <c r="U3">
        <v>42</v>
      </c>
      <c r="V3">
        <v>60</v>
      </c>
      <c r="W3">
        <v>38</v>
      </c>
      <c r="X3">
        <v>48</v>
      </c>
      <c r="Y3">
        <v>30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10</v>
      </c>
      <c r="AG3">
        <v>60</v>
      </c>
      <c r="AH3">
        <v>0</v>
      </c>
    </row>
    <row r="4" spans="1:44" ht="12.75" x14ac:dyDescent="0.2">
      <c r="A4" s="1" t="s">
        <v>3</v>
      </c>
      <c r="B4" s="4">
        <f t="shared" si="0"/>
        <v>887</v>
      </c>
      <c r="C4" s="4">
        <f t="shared" si="1"/>
        <v>887</v>
      </c>
      <c r="D4" s="4">
        <v>130</v>
      </c>
      <c r="E4" s="5">
        <v>40</v>
      </c>
      <c r="F4" s="4"/>
      <c r="G4" s="4"/>
      <c r="I4" s="48">
        <v>94</v>
      </c>
      <c r="K4" s="49">
        <v>146</v>
      </c>
      <c r="L4" s="4">
        <v>58</v>
      </c>
      <c r="M4">
        <v>10</v>
      </c>
      <c r="N4">
        <v>40</v>
      </c>
      <c r="O4">
        <v>10</v>
      </c>
      <c r="P4">
        <v>48</v>
      </c>
      <c r="Q4">
        <v>72</v>
      </c>
      <c r="S4">
        <v>30</v>
      </c>
      <c r="T4">
        <v>0</v>
      </c>
      <c r="U4">
        <v>48</v>
      </c>
      <c r="V4">
        <v>42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21</v>
      </c>
      <c r="AE4">
        <v>0</v>
      </c>
      <c r="AF4">
        <v>30</v>
      </c>
      <c r="AG4">
        <v>20</v>
      </c>
      <c r="AH4">
        <v>48</v>
      </c>
    </row>
    <row r="5" spans="1:44" ht="12.75" x14ac:dyDescent="0.2">
      <c r="A5" s="1" t="s">
        <v>4</v>
      </c>
      <c r="B5" s="4">
        <f t="shared" si="0"/>
        <v>1015</v>
      </c>
      <c r="C5" s="4">
        <f t="shared" si="1"/>
        <v>1015</v>
      </c>
      <c r="D5" s="4">
        <v>160</v>
      </c>
      <c r="E5" s="5">
        <v>70</v>
      </c>
      <c r="F5" s="4"/>
      <c r="G5" s="5">
        <v>30</v>
      </c>
      <c r="H5" s="1">
        <v>48</v>
      </c>
      <c r="I5" s="1">
        <v>47</v>
      </c>
      <c r="J5" s="1">
        <v>40</v>
      </c>
      <c r="K5" s="4">
        <v>60</v>
      </c>
      <c r="L5" s="4">
        <v>74</v>
      </c>
      <c r="M5">
        <v>48</v>
      </c>
      <c r="N5">
        <v>0</v>
      </c>
      <c r="O5">
        <v>110</v>
      </c>
      <c r="P5">
        <v>0</v>
      </c>
      <c r="Q5">
        <v>52</v>
      </c>
      <c r="S5">
        <v>20</v>
      </c>
      <c r="T5">
        <v>24</v>
      </c>
      <c r="U5">
        <v>0</v>
      </c>
      <c r="V5">
        <v>10</v>
      </c>
      <c r="W5">
        <v>0</v>
      </c>
      <c r="X5">
        <v>0</v>
      </c>
      <c r="Y5">
        <v>0</v>
      </c>
      <c r="Z5">
        <v>32</v>
      </c>
      <c r="AA5">
        <v>46</v>
      </c>
      <c r="AB5">
        <v>32</v>
      </c>
      <c r="AC5">
        <v>0</v>
      </c>
      <c r="AD5">
        <v>52</v>
      </c>
      <c r="AE5">
        <v>0</v>
      </c>
      <c r="AF5">
        <v>30</v>
      </c>
      <c r="AG5">
        <v>30</v>
      </c>
      <c r="AH5">
        <v>0</v>
      </c>
    </row>
    <row r="6" spans="1:44" ht="12.75" x14ac:dyDescent="0.2">
      <c r="A6" s="1" t="s">
        <v>5</v>
      </c>
      <c r="B6" s="4">
        <f t="shared" si="0"/>
        <v>126</v>
      </c>
      <c r="C6" s="4">
        <f t="shared" si="1"/>
        <v>126</v>
      </c>
      <c r="D6" s="4"/>
      <c r="E6" s="5">
        <v>40</v>
      </c>
      <c r="F6" s="4"/>
      <c r="G6" s="4"/>
      <c r="I6" s="1">
        <v>28</v>
      </c>
      <c r="K6" s="4"/>
      <c r="L6" s="4">
        <v>0</v>
      </c>
      <c r="M6">
        <v>48</v>
      </c>
      <c r="N6">
        <v>10</v>
      </c>
      <c r="O6">
        <v>0</v>
      </c>
      <c r="P6">
        <v>0</v>
      </c>
      <c r="Q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44" ht="12.75" x14ac:dyDescent="0.2">
      <c r="A7" s="6" t="s">
        <v>6</v>
      </c>
      <c r="B7" s="4">
        <f t="shared" si="0"/>
        <v>217</v>
      </c>
      <c r="C7" s="4">
        <f t="shared" si="1"/>
        <v>217</v>
      </c>
      <c r="D7" s="4"/>
      <c r="E7" s="5">
        <v>40</v>
      </c>
      <c r="F7" s="5">
        <v>30</v>
      </c>
      <c r="G7" s="4"/>
      <c r="I7" s="1">
        <v>71</v>
      </c>
      <c r="K7" s="4">
        <v>30</v>
      </c>
      <c r="L7" s="4">
        <v>0</v>
      </c>
      <c r="M7">
        <v>0</v>
      </c>
      <c r="N7">
        <v>10</v>
      </c>
      <c r="O7">
        <v>0</v>
      </c>
      <c r="P7">
        <v>0</v>
      </c>
      <c r="Q7">
        <v>0</v>
      </c>
      <c r="S7">
        <v>36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44" ht="12.75" x14ac:dyDescent="0.2">
      <c r="A8" s="1" t="s">
        <v>7</v>
      </c>
      <c r="B8" s="4">
        <f t="shared" si="0"/>
        <v>730</v>
      </c>
      <c r="C8" s="4">
        <f t="shared" si="1"/>
        <v>730</v>
      </c>
      <c r="D8" s="4">
        <v>50</v>
      </c>
      <c r="E8" s="4"/>
      <c r="F8" s="5">
        <v>20</v>
      </c>
      <c r="G8" s="5">
        <v>40</v>
      </c>
      <c r="H8" s="47">
        <v>80</v>
      </c>
      <c r="J8" s="47">
        <v>94</v>
      </c>
      <c r="K8" s="47">
        <v>104</v>
      </c>
      <c r="L8" s="4">
        <v>28</v>
      </c>
      <c r="M8">
        <v>0</v>
      </c>
      <c r="N8">
        <v>30</v>
      </c>
      <c r="O8">
        <v>30</v>
      </c>
      <c r="P8">
        <v>0</v>
      </c>
      <c r="Q8">
        <v>0</v>
      </c>
      <c r="S8">
        <v>0</v>
      </c>
      <c r="T8">
        <v>28</v>
      </c>
      <c r="U8">
        <v>0</v>
      </c>
      <c r="V8">
        <v>76</v>
      </c>
      <c r="W8">
        <v>0</v>
      </c>
      <c r="X8">
        <v>0</v>
      </c>
      <c r="Y8">
        <v>0</v>
      </c>
      <c r="Z8">
        <v>42</v>
      </c>
      <c r="AA8">
        <v>0</v>
      </c>
      <c r="AB8">
        <v>0</v>
      </c>
      <c r="AC8">
        <v>0</v>
      </c>
      <c r="AD8">
        <v>0</v>
      </c>
      <c r="AE8">
        <v>0</v>
      </c>
      <c r="AF8">
        <v>20</v>
      </c>
      <c r="AG8">
        <v>20</v>
      </c>
      <c r="AH8">
        <v>68</v>
      </c>
    </row>
    <row r="9" spans="1:44" ht="12.75" x14ac:dyDescent="0.2">
      <c r="A9" s="1" t="s">
        <v>8</v>
      </c>
      <c r="B9" s="4">
        <f t="shared" si="0"/>
        <v>786</v>
      </c>
      <c r="C9" s="4">
        <f t="shared" si="1"/>
        <v>786</v>
      </c>
      <c r="D9" s="4"/>
      <c r="E9" s="4"/>
      <c r="F9" s="4"/>
      <c r="G9" s="5">
        <v>50</v>
      </c>
      <c r="H9" s="1">
        <v>64</v>
      </c>
      <c r="J9" s="1">
        <v>28</v>
      </c>
      <c r="K9" s="4">
        <v>20</v>
      </c>
      <c r="L9" s="4">
        <v>0</v>
      </c>
      <c r="M9">
        <v>38</v>
      </c>
      <c r="N9">
        <v>48</v>
      </c>
      <c r="O9">
        <v>108</v>
      </c>
      <c r="P9">
        <v>24</v>
      </c>
      <c r="Q9">
        <v>0</v>
      </c>
      <c r="S9">
        <v>0</v>
      </c>
      <c r="T9">
        <v>42</v>
      </c>
      <c r="U9">
        <v>32</v>
      </c>
      <c r="V9">
        <v>42</v>
      </c>
      <c r="W9">
        <v>10</v>
      </c>
      <c r="X9">
        <v>0</v>
      </c>
      <c r="Y9">
        <v>0</v>
      </c>
      <c r="Z9">
        <v>0</v>
      </c>
      <c r="AA9">
        <v>0</v>
      </c>
      <c r="AB9">
        <v>10</v>
      </c>
      <c r="AC9">
        <v>10</v>
      </c>
      <c r="AD9">
        <v>70</v>
      </c>
      <c r="AE9">
        <v>90</v>
      </c>
      <c r="AF9">
        <v>20</v>
      </c>
      <c r="AG9">
        <v>80</v>
      </c>
      <c r="AH9">
        <v>0</v>
      </c>
    </row>
    <row r="10" spans="1:44" ht="12.75" x14ac:dyDescent="0.2">
      <c r="A10" s="1" t="s">
        <v>9</v>
      </c>
      <c r="B10" s="4">
        <f t="shared" si="0"/>
        <v>450</v>
      </c>
      <c r="C10" s="4">
        <f t="shared" si="1"/>
        <v>450</v>
      </c>
      <c r="D10" s="4"/>
      <c r="E10" s="4"/>
      <c r="F10" s="4"/>
      <c r="G10" s="5">
        <v>60</v>
      </c>
      <c r="H10" s="1">
        <v>48</v>
      </c>
      <c r="J10" s="1">
        <v>32</v>
      </c>
      <c r="K10" s="4"/>
      <c r="L10" s="4">
        <v>10</v>
      </c>
      <c r="M10">
        <v>0</v>
      </c>
      <c r="N10">
        <v>0</v>
      </c>
      <c r="O10">
        <v>0</v>
      </c>
      <c r="P10">
        <v>28</v>
      </c>
      <c r="Q10">
        <v>0</v>
      </c>
      <c r="S10">
        <v>10</v>
      </c>
      <c r="T10">
        <v>0</v>
      </c>
      <c r="U10">
        <v>0</v>
      </c>
      <c r="V10">
        <v>0</v>
      </c>
      <c r="W10">
        <v>0</v>
      </c>
      <c r="X10">
        <v>0</v>
      </c>
      <c r="Y10">
        <v>30</v>
      </c>
      <c r="Z10">
        <v>0</v>
      </c>
      <c r="AA10">
        <v>24</v>
      </c>
      <c r="AB10">
        <v>0</v>
      </c>
      <c r="AC10">
        <v>0</v>
      </c>
      <c r="AD10">
        <v>0</v>
      </c>
      <c r="AE10">
        <v>74</v>
      </c>
      <c r="AF10">
        <v>72</v>
      </c>
      <c r="AG10">
        <v>0</v>
      </c>
      <c r="AH10">
        <v>62</v>
      </c>
    </row>
    <row r="11" spans="1:44" ht="12.75" x14ac:dyDescent="0.2">
      <c r="A11" s="1" t="s">
        <v>10</v>
      </c>
      <c r="B11" s="4">
        <f t="shared" si="0"/>
        <v>571</v>
      </c>
      <c r="C11" s="4">
        <f t="shared" si="1"/>
        <v>571</v>
      </c>
      <c r="D11" s="4"/>
      <c r="E11" s="4"/>
      <c r="F11" s="48">
        <v>80</v>
      </c>
      <c r="G11" s="4"/>
      <c r="K11" s="4">
        <v>28</v>
      </c>
      <c r="L11" s="4">
        <v>0</v>
      </c>
      <c r="M11">
        <v>0</v>
      </c>
      <c r="N11">
        <v>30</v>
      </c>
      <c r="O11">
        <v>36</v>
      </c>
      <c r="P11">
        <v>36</v>
      </c>
      <c r="Q11">
        <v>20</v>
      </c>
      <c r="S11">
        <v>0</v>
      </c>
      <c r="T11">
        <v>10</v>
      </c>
      <c r="U11">
        <v>68</v>
      </c>
      <c r="V11">
        <v>0</v>
      </c>
      <c r="W11">
        <v>0</v>
      </c>
      <c r="X11">
        <v>0</v>
      </c>
      <c r="Y11">
        <v>0</v>
      </c>
      <c r="Z11">
        <v>20</v>
      </c>
      <c r="AA11">
        <v>0</v>
      </c>
      <c r="AB11">
        <v>48</v>
      </c>
      <c r="AC11">
        <v>96</v>
      </c>
      <c r="AD11">
        <v>21</v>
      </c>
      <c r="AE11">
        <v>0</v>
      </c>
      <c r="AF11">
        <v>28</v>
      </c>
      <c r="AG11">
        <v>50</v>
      </c>
      <c r="AH11">
        <v>0</v>
      </c>
    </row>
    <row r="12" spans="1:44" ht="12.75" x14ac:dyDescent="0.2">
      <c r="A12" s="1" t="s">
        <v>11</v>
      </c>
      <c r="B12" s="4">
        <f t="shared" si="0"/>
        <v>1350</v>
      </c>
      <c r="C12" s="4">
        <f t="shared" si="1"/>
        <v>1350</v>
      </c>
      <c r="D12" s="4"/>
      <c r="E12" s="4"/>
      <c r="F12" s="5">
        <v>70</v>
      </c>
      <c r="G12" s="4"/>
      <c r="H12" s="47">
        <v>80</v>
      </c>
      <c r="J12" s="49">
        <v>116</v>
      </c>
      <c r="K12" s="4">
        <v>10</v>
      </c>
      <c r="L12" s="49">
        <v>132</v>
      </c>
      <c r="M12" s="45">
        <v>116</v>
      </c>
      <c r="N12" s="45">
        <v>84</v>
      </c>
      <c r="O12">
        <v>32</v>
      </c>
      <c r="P12">
        <v>42</v>
      </c>
      <c r="Q12">
        <v>46</v>
      </c>
      <c r="S12">
        <v>24</v>
      </c>
      <c r="T12">
        <v>36</v>
      </c>
      <c r="U12">
        <v>30</v>
      </c>
      <c r="V12">
        <v>10</v>
      </c>
      <c r="W12">
        <v>42</v>
      </c>
      <c r="X12">
        <v>16</v>
      </c>
      <c r="Y12">
        <v>20</v>
      </c>
      <c r="Z12">
        <v>108</v>
      </c>
      <c r="AA12">
        <v>10</v>
      </c>
      <c r="AB12">
        <v>48</v>
      </c>
      <c r="AC12">
        <v>64</v>
      </c>
      <c r="AD12">
        <v>76</v>
      </c>
      <c r="AE12">
        <v>58</v>
      </c>
      <c r="AF12">
        <v>0</v>
      </c>
      <c r="AG12">
        <v>40</v>
      </c>
      <c r="AH12">
        <v>40</v>
      </c>
    </row>
    <row r="13" spans="1:44" ht="12.75" x14ac:dyDescent="0.2">
      <c r="A13" s="1" t="s">
        <v>12</v>
      </c>
      <c r="B13" s="25">
        <f t="shared" si="0"/>
        <v>170</v>
      </c>
      <c r="C13" s="4">
        <f t="shared" si="1"/>
        <v>170</v>
      </c>
      <c r="D13" s="25"/>
      <c r="E13" s="25"/>
      <c r="F13" s="25"/>
      <c r="G13" s="25"/>
      <c r="H13" s="26"/>
      <c r="I13" s="25">
        <v>28</v>
      </c>
      <c r="J13" s="26"/>
      <c r="K13" s="25"/>
      <c r="L13" s="25">
        <v>10</v>
      </c>
      <c r="M13">
        <v>0</v>
      </c>
      <c r="N13">
        <v>24</v>
      </c>
      <c r="O13">
        <v>0</v>
      </c>
      <c r="P13">
        <v>20</v>
      </c>
      <c r="Q13">
        <v>38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134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50</v>
      </c>
      <c r="AG13">
        <v>0</v>
      </c>
      <c r="AH13">
        <v>0</v>
      </c>
    </row>
    <row r="14" spans="1:44" ht="12.75" x14ac:dyDescent="0.2">
      <c r="A14" s="4" t="s">
        <v>57</v>
      </c>
      <c r="B14" s="25">
        <f t="shared" si="0"/>
        <v>108</v>
      </c>
      <c r="C14" s="4">
        <f t="shared" si="1"/>
        <v>108</v>
      </c>
      <c r="L14">
        <v>28</v>
      </c>
      <c r="M14">
        <v>0</v>
      </c>
      <c r="N14">
        <v>0</v>
      </c>
      <c r="O14">
        <v>0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48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32</v>
      </c>
    </row>
    <row r="15" spans="1:44" ht="12.75" x14ac:dyDescent="0.2">
      <c r="A15" s="4" t="s">
        <v>76</v>
      </c>
      <c r="B15" s="25">
        <f t="shared" si="0"/>
        <v>148</v>
      </c>
      <c r="C15" s="4">
        <f t="shared" si="1"/>
        <v>148</v>
      </c>
      <c r="N15">
        <v>68</v>
      </c>
      <c r="O15">
        <v>0</v>
      </c>
      <c r="P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48</v>
      </c>
      <c r="AA15">
        <v>0</v>
      </c>
      <c r="AB15">
        <v>32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44" ht="12.75" x14ac:dyDescent="0.2">
      <c r="A16" s="4" t="s">
        <v>139</v>
      </c>
      <c r="B16" s="25">
        <f t="shared" ref="B16" si="2">C16</f>
        <v>20</v>
      </c>
      <c r="C16" s="4">
        <f t="shared" si="1"/>
        <v>20</v>
      </c>
      <c r="Y16">
        <v>20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44" ht="13.5" thickBot="1" x14ac:dyDescent="0.25">
      <c r="B17" s="27"/>
      <c r="C17" s="28">
        <f>SUM(C2:C16)</f>
        <v>7690</v>
      </c>
      <c r="D17" s="28">
        <f>SUM(D2:D15)</f>
        <v>350</v>
      </c>
      <c r="E17" s="28">
        <f t="shared" ref="E17:O17" si="3">SUM(E2:E15)</f>
        <v>190</v>
      </c>
      <c r="F17" s="28">
        <f t="shared" si="3"/>
        <v>230</v>
      </c>
      <c r="G17" s="28">
        <f t="shared" si="3"/>
        <v>180</v>
      </c>
      <c r="H17" s="28">
        <f t="shared" si="3"/>
        <v>320</v>
      </c>
      <c r="I17" s="28">
        <f t="shared" si="3"/>
        <v>310</v>
      </c>
      <c r="J17" s="28">
        <f t="shared" si="3"/>
        <v>320</v>
      </c>
      <c r="K17" s="28">
        <f t="shared" si="3"/>
        <v>460</v>
      </c>
      <c r="L17" s="28">
        <f t="shared" si="3"/>
        <v>380</v>
      </c>
      <c r="M17" s="28">
        <f t="shared" si="3"/>
        <v>300</v>
      </c>
      <c r="N17" s="28">
        <f t="shared" si="3"/>
        <v>420</v>
      </c>
      <c r="O17" s="28">
        <f t="shared" si="3"/>
        <v>410</v>
      </c>
    </row>
    <row r="18" spans="1:44" ht="13.5" thickTop="1" x14ac:dyDescent="0.2">
      <c r="D18" s="4"/>
      <c r="E18" s="4"/>
      <c r="F18" s="4"/>
      <c r="G18" s="4"/>
    </row>
    <row r="19" spans="1:44" ht="12.75" x14ac:dyDescent="0.2">
      <c r="D19" s="4"/>
      <c r="E19" s="4"/>
      <c r="F19" s="4"/>
      <c r="G19" s="4"/>
    </row>
    <row r="20" spans="1:44" ht="12.75" x14ac:dyDescent="0.2">
      <c r="A20" t="s">
        <v>13</v>
      </c>
      <c r="B20" s="4" t="s">
        <v>119</v>
      </c>
      <c r="C20" s="4" t="s">
        <v>66</v>
      </c>
      <c r="D20" s="2">
        <v>43917</v>
      </c>
      <c r="E20" s="2">
        <v>43924</v>
      </c>
      <c r="F20" s="2">
        <v>43931</v>
      </c>
      <c r="G20" s="2">
        <v>43938</v>
      </c>
      <c r="H20" s="3">
        <v>43945</v>
      </c>
      <c r="I20" s="3">
        <v>43952</v>
      </c>
      <c r="J20" s="3">
        <v>43959</v>
      </c>
      <c r="K20" s="3">
        <v>43966</v>
      </c>
      <c r="L20" s="109">
        <v>43973</v>
      </c>
      <c r="M20" s="109">
        <v>43980</v>
      </c>
      <c r="N20" s="109">
        <v>43987</v>
      </c>
      <c r="O20" s="109">
        <v>43994</v>
      </c>
      <c r="P20" s="109">
        <v>44001</v>
      </c>
      <c r="Q20" s="151">
        <v>44008</v>
      </c>
      <c r="R20" s="151"/>
      <c r="S20" s="151">
        <v>44120</v>
      </c>
      <c r="T20" s="151">
        <v>44127</v>
      </c>
      <c r="U20" s="151">
        <v>44134</v>
      </c>
      <c r="V20" s="151">
        <v>44141</v>
      </c>
      <c r="W20" s="151">
        <v>44148</v>
      </c>
      <c r="X20" s="151">
        <v>44155</v>
      </c>
      <c r="Y20" s="151">
        <v>44162</v>
      </c>
      <c r="Z20" s="151">
        <v>44169</v>
      </c>
      <c r="AA20" s="151">
        <v>44204</v>
      </c>
      <c r="AB20" s="151">
        <v>44211</v>
      </c>
      <c r="AC20" s="151">
        <v>44218</v>
      </c>
      <c r="AD20" s="151">
        <v>44225</v>
      </c>
      <c r="AE20" s="151">
        <v>44232</v>
      </c>
      <c r="AF20" s="151">
        <v>44239</v>
      </c>
      <c r="AG20" s="151">
        <v>44246</v>
      </c>
      <c r="AH20" s="151">
        <v>44253</v>
      </c>
      <c r="AI20" s="151">
        <v>44260</v>
      </c>
      <c r="AJ20" s="151">
        <v>44267</v>
      </c>
      <c r="AK20" s="151">
        <v>44274</v>
      </c>
      <c r="AL20" s="151">
        <v>44281</v>
      </c>
      <c r="AM20" s="151">
        <v>44288</v>
      </c>
      <c r="AN20" s="151">
        <v>44295</v>
      </c>
      <c r="AO20" s="151">
        <v>44302</v>
      </c>
      <c r="AP20" s="151">
        <v>44309</v>
      </c>
      <c r="AQ20" s="151">
        <v>44316</v>
      </c>
      <c r="AR20" s="151">
        <v>44323</v>
      </c>
    </row>
    <row r="21" spans="1:44" ht="12.75" x14ac:dyDescent="0.2">
      <c r="A21" s="4" t="s">
        <v>1</v>
      </c>
      <c r="B21" s="4">
        <f>SUM(D21:AR21)</f>
        <v>770</v>
      </c>
      <c r="C21" s="4">
        <f>SUM(K2:AN2)</f>
        <v>598</v>
      </c>
      <c r="D21" s="4"/>
      <c r="E21" s="4"/>
      <c r="F21" s="4"/>
      <c r="G21" s="4"/>
      <c r="I21" s="4"/>
      <c r="J21" s="4"/>
      <c r="K21" s="4"/>
      <c r="L21" s="4"/>
      <c r="N21" s="44">
        <v>290</v>
      </c>
      <c r="O21">
        <v>50</v>
      </c>
      <c r="P21">
        <v>30</v>
      </c>
      <c r="Q21">
        <v>40</v>
      </c>
      <c r="S21">
        <v>0</v>
      </c>
      <c r="T21">
        <v>20</v>
      </c>
      <c r="U21">
        <v>20</v>
      </c>
      <c r="V21">
        <v>30</v>
      </c>
      <c r="W21">
        <v>20</v>
      </c>
      <c r="X21">
        <v>20</v>
      </c>
      <c r="Y21">
        <v>20</v>
      </c>
      <c r="Z21">
        <v>30</v>
      </c>
      <c r="AA21">
        <v>20</v>
      </c>
      <c r="AB21">
        <v>20</v>
      </c>
      <c r="AC21">
        <v>20</v>
      </c>
      <c r="AD21">
        <v>30</v>
      </c>
      <c r="AE21">
        <v>30</v>
      </c>
      <c r="AF21">
        <v>30</v>
      </c>
      <c r="AG21">
        <v>30</v>
      </c>
      <c r="AH21">
        <v>20</v>
      </c>
    </row>
    <row r="22" spans="1:44" ht="12.75" x14ac:dyDescent="0.2">
      <c r="A22" s="4" t="s">
        <v>2</v>
      </c>
      <c r="B22" s="4">
        <f t="shared" ref="B22:B34" si="4">SUM(D22:AR22)</f>
        <v>620</v>
      </c>
      <c r="C22" s="4">
        <f t="shared" ref="C22:C35" si="5">SUM(K3:AN3)</f>
        <v>422</v>
      </c>
      <c r="D22" s="4"/>
      <c r="E22" s="4"/>
      <c r="F22" s="6"/>
      <c r="G22" s="4"/>
      <c r="K22" s="4"/>
      <c r="L22" s="4"/>
      <c r="N22">
        <v>210</v>
      </c>
      <c r="O22">
        <v>30</v>
      </c>
      <c r="P22">
        <v>0</v>
      </c>
      <c r="Q22">
        <v>30</v>
      </c>
      <c r="S22">
        <v>30</v>
      </c>
      <c r="T22">
        <v>0</v>
      </c>
      <c r="U22">
        <v>20</v>
      </c>
      <c r="V22">
        <v>30</v>
      </c>
      <c r="W22">
        <v>20</v>
      </c>
      <c r="X22">
        <v>20</v>
      </c>
      <c r="Y22">
        <v>20</v>
      </c>
      <c r="Z22">
        <v>30</v>
      </c>
      <c r="AA22">
        <v>20</v>
      </c>
      <c r="AB22">
        <v>20</v>
      </c>
      <c r="AC22">
        <v>20</v>
      </c>
      <c r="AD22">
        <v>0</v>
      </c>
      <c r="AE22">
        <v>30</v>
      </c>
      <c r="AF22">
        <v>30</v>
      </c>
      <c r="AG22">
        <v>30</v>
      </c>
      <c r="AH22">
        <v>30</v>
      </c>
    </row>
    <row r="23" spans="1:44" ht="12.75" x14ac:dyDescent="0.2">
      <c r="A23" s="4" t="s">
        <v>3</v>
      </c>
      <c r="B23" s="4">
        <f t="shared" si="4"/>
        <v>850</v>
      </c>
      <c r="C23" s="4">
        <f t="shared" si="5"/>
        <v>623</v>
      </c>
      <c r="D23" s="4"/>
      <c r="E23" s="6"/>
      <c r="F23" s="4"/>
      <c r="G23" s="4"/>
      <c r="I23" s="6"/>
      <c r="K23" s="4"/>
      <c r="L23" s="4"/>
      <c r="N23" s="44">
        <v>390</v>
      </c>
      <c r="O23">
        <v>50</v>
      </c>
      <c r="P23">
        <v>20</v>
      </c>
      <c r="Q23">
        <v>40</v>
      </c>
      <c r="S23">
        <v>30</v>
      </c>
      <c r="T23">
        <v>0</v>
      </c>
      <c r="U23">
        <v>30</v>
      </c>
      <c r="V23">
        <v>30</v>
      </c>
      <c r="W23">
        <v>20</v>
      </c>
      <c r="X23">
        <v>0</v>
      </c>
      <c r="Y23">
        <v>0</v>
      </c>
      <c r="Z23">
        <v>30</v>
      </c>
      <c r="AA23">
        <v>20</v>
      </c>
      <c r="AB23">
        <v>20</v>
      </c>
      <c r="AC23">
        <v>20</v>
      </c>
      <c r="AD23">
        <v>30</v>
      </c>
      <c r="AE23">
        <v>30</v>
      </c>
      <c r="AF23">
        <v>30</v>
      </c>
      <c r="AG23">
        <v>30</v>
      </c>
      <c r="AH23">
        <v>30</v>
      </c>
    </row>
    <row r="24" spans="1:44" ht="12.75" x14ac:dyDescent="0.2">
      <c r="A24" s="4" t="s">
        <v>4</v>
      </c>
      <c r="B24" s="4">
        <f t="shared" si="4"/>
        <v>730</v>
      </c>
      <c r="C24" s="4">
        <f t="shared" si="5"/>
        <v>620</v>
      </c>
      <c r="D24" s="4"/>
      <c r="E24" s="6"/>
      <c r="F24" s="4"/>
      <c r="G24" s="6"/>
      <c r="H24" s="4"/>
      <c r="I24" s="4"/>
      <c r="J24" s="4"/>
      <c r="K24" s="4"/>
      <c r="L24" s="4"/>
      <c r="N24">
        <v>340</v>
      </c>
      <c r="O24">
        <v>50</v>
      </c>
      <c r="P24">
        <v>20</v>
      </c>
      <c r="Q24">
        <v>40</v>
      </c>
      <c r="S24">
        <v>30</v>
      </c>
      <c r="T24">
        <v>20</v>
      </c>
      <c r="U24">
        <v>0</v>
      </c>
      <c r="V24">
        <v>20</v>
      </c>
      <c r="W24">
        <v>0</v>
      </c>
      <c r="X24">
        <v>0</v>
      </c>
      <c r="Y24">
        <v>0</v>
      </c>
      <c r="Z24">
        <v>20</v>
      </c>
      <c r="AA24">
        <v>20</v>
      </c>
      <c r="AB24">
        <v>20</v>
      </c>
      <c r="AC24">
        <v>10</v>
      </c>
      <c r="AD24">
        <v>30</v>
      </c>
      <c r="AE24">
        <v>30</v>
      </c>
      <c r="AF24">
        <v>20</v>
      </c>
      <c r="AG24">
        <v>30</v>
      </c>
      <c r="AH24">
        <v>30</v>
      </c>
    </row>
    <row r="25" spans="1:44" ht="12.75" x14ac:dyDescent="0.2">
      <c r="A25" s="4" t="s">
        <v>5</v>
      </c>
      <c r="B25" s="4">
        <f t="shared" si="4"/>
        <v>250</v>
      </c>
      <c r="C25" s="4">
        <f t="shared" si="5"/>
        <v>58</v>
      </c>
      <c r="D25" s="4"/>
      <c r="E25" s="6"/>
      <c r="F25" s="4"/>
      <c r="G25" s="4"/>
      <c r="I25" s="4"/>
      <c r="K25" s="4"/>
      <c r="L25" s="4"/>
      <c r="N25" s="44">
        <v>150</v>
      </c>
      <c r="O25">
        <v>20</v>
      </c>
      <c r="P25">
        <v>0</v>
      </c>
      <c r="Q25">
        <v>20</v>
      </c>
      <c r="S25">
        <v>0</v>
      </c>
      <c r="T25">
        <v>10</v>
      </c>
      <c r="U25">
        <v>0</v>
      </c>
      <c r="V25">
        <v>0</v>
      </c>
      <c r="W25">
        <v>20</v>
      </c>
      <c r="X25">
        <v>0</v>
      </c>
      <c r="Y25">
        <v>0</v>
      </c>
      <c r="Z25">
        <v>20</v>
      </c>
      <c r="AA25">
        <v>0</v>
      </c>
      <c r="AB25">
        <v>0</v>
      </c>
      <c r="AC25">
        <v>10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44" ht="12.75" x14ac:dyDescent="0.2">
      <c r="A26" s="6" t="s">
        <v>6</v>
      </c>
      <c r="B26" s="4">
        <f t="shared" si="4"/>
        <v>390</v>
      </c>
      <c r="C26" s="4">
        <f t="shared" si="5"/>
        <v>76</v>
      </c>
      <c r="D26" s="4"/>
      <c r="E26" s="6"/>
      <c r="F26" s="6"/>
      <c r="G26" s="4"/>
      <c r="I26" s="4"/>
      <c r="K26" s="4"/>
      <c r="L26" s="4"/>
      <c r="N26" s="44">
        <v>190</v>
      </c>
      <c r="O26">
        <v>0</v>
      </c>
      <c r="P26">
        <v>0</v>
      </c>
      <c r="Q26">
        <v>0</v>
      </c>
      <c r="S26">
        <v>30</v>
      </c>
      <c r="T26">
        <v>20</v>
      </c>
      <c r="U26">
        <v>20</v>
      </c>
      <c r="V26">
        <v>30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20</v>
      </c>
      <c r="AD26">
        <v>30</v>
      </c>
      <c r="AE26">
        <v>30</v>
      </c>
      <c r="AF26">
        <v>0</v>
      </c>
      <c r="AG26">
        <v>20</v>
      </c>
      <c r="AH26">
        <v>0</v>
      </c>
    </row>
    <row r="27" spans="1:44" ht="12.75" x14ac:dyDescent="0.2">
      <c r="A27" s="4" t="s">
        <v>7</v>
      </c>
      <c r="B27" s="4">
        <f t="shared" si="4"/>
        <v>430</v>
      </c>
      <c r="C27" s="4">
        <f t="shared" si="5"/>
        <v>446</v>
      </c>
      <c r="D27" s="4"/>
      <c r="E27" s="4"/>
      <c r="F27" s="6"/>
      <c r="G27" s="6"/>
      <c r="H27" s="4"/>
      <c r="J27" s="4"/>
      <c r="K27" s="4"/>
      <c r="L27" s="4"/>
      <c r="N27">
        <v>190</v>
      </c>
      <c r="O27">
        <v>40</v>
      </c>
      <c r="P27">
        <v>0</v>
      </c>
      <c r="Q27">
        <v>0</v>
      </c>
      <c r="S27">
        <v>10</v>
      </c>
      <c r="T27">
        <v>20</v>
      </c>
      <c r="U27">
        <v>0</v>
      </c>
      <c r="V27">
        <v>30</v>
      </c>
      <c r="W27">
        <v>0</v>
      </c>
      <c r="X27">
        <v>0</v>
      </c>
      <c r="Y27">
        <v>0</v>
      </c>
      <c r="Z27">
        <v>10</v>
      </c>
      <c r="AA27">
        <v>0</v>
      </c>
      <c r="AB27">
        <v>0</v>
      </c>
      <c r="AC27">
        <v>0</v>
      </c>
      <c r="AD27">
        <v>30</v>
      </c>
      <c r="AE27">
        <v>0</v>
      </c>
      <c r="AF27">
        <v>30</v>
      </c>
      <c r="AG27">
        <v>40</v>
      </c>
      <c r="AH27">
        <v>30</v>
      </c>
    </row>
    <row r="28" spans="1:44" ht="12.75" x14ac:dyDescent="0.2">
      <c r="A28" s="4" t="s">
        <v>8</v>
      </c>
      <c r="B28" s="4">
        <f t="shared" si="4"/>
        <v>620</v>
      </c>
      <c r="C28" s="4">
        <f t="shared" si="5"/>
        <v>644</v>
      </c>
      <c r="D28" s="4"/>
      <c r="E28" s="4"/>
      <c r="F28" s="4"/>
      <c r="G28" s="6"/>
      <c r="H28" s="4"/>
      <c r="J28" s="4"/>
      <c r="K28" s="4"/>
      <c r="L28" s="4"/>
      <c r="N28" s="44">
        <v>220</v>
      </c>
      <c r="O28">
        <v>50</v>
      </c>
      <c r="P28">
        <v>30</v>
      </c>
      <c r="Q28">
        <v>0</v>
      </c>
      <c r="S28">
        <v>0</v>
      </c>
      <c r="T28">
        <v>20</v>
      </c>
      <c r="U28">
        <v>20</v>
      </c>
      <c r="V28">
        <v>30</v>
      </c>
      <c r="W28">
        <v>20</v>
      </c>
      <c r="X28">
        <v>0</v>
      </c>
      <c r="Y28">
        <v>20</v>
      </c>
      <c r="Z28">
        <v>20</v>
      </c>
      <c r="AA28">
        <v>0</v>
      </c>
      <c r="AB28">
        <v>20</v>
      </c>
      <c r="AC28">
        <v>20</v>
      </c>
      <c r="AD28">
        <v>30</v>
      </c>
      <c r="AE28">
        <v>30</v>
      </c>
      <c r="AF28">
        <v>30</v>
      </c>
      <c r="AG28">
        <v>30</v>
      </c>
      <c r="AH28">
        <v>30</v>
      </c>
    </row>
    <row r="29" spans="1:44" ht="12.75" x14ac:dyDescent="0.2">
      <c r="A29" s="4" t="s">
        <v>9</v>
      </c>
      <c r="B29" s="4">
        <f t="shared" si="4"/>
        <v>520</v>
      </c>
      <c r="C29" s="4">
        <f t="shared" si="5"/>
        <v>310</v>
      </c>
      <c r="D29" s="4"/>
      <c r="E29" s="4"/>
      <c r="F29" s="4"/>
      <c r="G29" s="6"/>
      <c r="H29" s="4"/>
      <c r="J29" s="4"/>
      <c r="K29" s="4"/>
      <c r="L29" s="4"/>
      <c r="N29">
        <v>220</v>
      </c>
      <c r="O29">
        <v>0</v>
      </c>
      <c r="P29">
        <v>30</v>
      </c>
      <c r="Q29">
        <v>20</v>
      </c>
      <c r="S29">
        <v>10</v>
      </c>
      <c r="T29">
        <v>0</v>
      </c>
      <c r="U29">
        <v>30</v>
      </c>
      <c r="V29">
        <v>20</v>
      </c>
      <c r="W29">
        <v>0</v>
      </c>
      <c r="X29">
        <v>20</v>
      </c>
      <c r="Y29">
        <v>20</v>
      </c>
      <c r="Z29">
        <v>0</v>
      </c>
      <c r="AA29">
        <v>20</v>
      </c>
      <c r="AB29">
        <v>20</v>
      </c>
      <c r="AC29">
        <v>20</v>
      </c>
      <c r="AD29">
        <v>0</v>
      </c>
      <c r="AE29">
        <v>30</v>
      </c>
      <c r="AF29">
        <v>30</v>
      </c>
      <c r="AG29">
        <v>0</v>
      </c>
      <c r="AH29">
        <v>30</v>
      </c>
    </row>
    <row r="30" spans="1:44" ht="12.75" x14ac:dyDescent="0.2">
      <c r="A30" s="4" t="s">
        <v>10</v>
      </c>
      <c r="B30" s="4">
        <f t="shared" si="4"/>
        <v>570</v>
      </c>
      <c r="C30" s="4">
        <f t="shared" si="5"/>
        <v>491</v>
      </c>
      <c r="D30" s="4"/>
      <c r="E30" s="4"/>
      <c r="F30" s="6"/>
      <c r="G30" s="4"/>
      <c r="K30" s="4"/>
      <c r="L30" s="4"/>
      <c r="N30">
        <v>180</v>
      </c>
      <c r="O30">
        <v>40</v>
      </c>
      <c r="P30">
        <v>30</v>
      </c>
      <c r="Q30">
        <v>30</v>
      </c>
      <c r="S30">
        <v>0</v>
      </c>
      <c r="T30">
        <v>20</v>
      </c>
      <c r="U30">
        <v>30</v>
      </c>
      <c r="V30">
        <v>0</v>
      </c>
      <c r="W30">
        <v>20</v>
      </c>
      <c r="X30">
        <v>0</v>
      </c>
      <c r="Y30">
        <v>0</v>
      </c>
      <c r="Z30">
        <v>30</v>
      </c>
      <c r="AA30">
        <v>0</v>
      </c>
      <c r="AB30">
        <v>20</v>
      </c>
      <c r="AC30">
        <v>20</v>
      </c>
      <c r="AD30">
        <v>30</v>
      </c>
      <c r="AE30">
        <v>30</v>
      </c>
      <c r="AF30">
        <v>30</v>
      </c>
      <c r="AG30">
        <v>30</v>
      </c>
      <c r="AH30">
        <v>30</v>
      </c>
    </row>
    <row r="31" spans="1:44" ht="12.75" x14ac:dyDescent="0.2">
      <c r="A31" s="4" t="s">
        <v>11</v>
      </c>
      <c r="B31" s="4">
        <f>SUM(D31:AR31)</f>
        <v>850</v>
      </c>
      <c r="C31" s="4">
        <f t="shared" si="5"/>
        <v>1084</v>
      </c>
      <c r="D31" s="4"/>
      <c r="E31" s="4"/>
      <c r="F31" s="6"/>
      <c r="G31" s="4"/>
      <c r="H31" s="4"/>
      <c r="J31" s="4"/>
      <c r="K31" s="4"/>
      <c r="L31" s="4"/>
      <c r="N31">
        <v>320</v>
      </c>
      <c r="O31">
        <v>50</v>
      </c>
      <c r="P31">
        <v>30</v>
      </c>
      <c r="Q31">
        <v>40</v>
      </c>
      <c r="S31">
        <v>30</v>
      </c>
      <c r="T31">
        <v>20</v>
      </c>
      <c r="U31">
        <v>30</v>
      </c>
      <c r="V31">
        <v>30</v>
      </c>
      <c r="W31">
        <v>20</v>
      </c>
      <c r="X31">
        <v>20</v>
      </c>
      <c r="Y31">
        <v>20</v>
      </c>
      <c r="Z31">
        <v>30</v>
      </c>
      <c r="AA31">
        <v>20</v>
      </c>
      <c r="AB31">
        <v>20</v>
      </c>
      <c r="AC31">
        <v>20</v>
      </c>
      <c r="AD31">
        <v>30</v>
      </c>
      <c r="AE31">
        <v>30</v>
      </c>
      <c r="AF31">
        <v>30</v>
      </c>
      <c r="AG31">
        <v>30</v>
      </c>
      <c r="AH31">
        <v>30</v>
      </c>
    </row>
    <row r="32" spans="1:44" ht="12.75" x14ac:dyDescent="0.2">
      <c r="A32" s="4" t="s">
        <v>12</v>
      </c>
      <c r="B32" s="4">
        <f t="shared" si="4"/>
        <v>230</v>
      </c>
      <c r="C32" s="4">
        <f t="shared" si="5"/>
        <v>142</v>
      </c>
      <c r="D32" s="25"/>
      <c r="E32" s="25"/>
      <c r="F32" s="25"/>
      <c r="G32" s="25"/>
      <c r="H32" s="26"/>
      <c r="I32" s="25"/>
      <c r="J32" s="26"/>
      <c r="K32" s="25"/>
      <c r="L32" s="25"/>
      <c r="N32" s="26">
        <v>120</v>
      </c>
      <c r="O32">
        <v>0</v>
      </c>
      <c r="P32">
        <v>20</v>
      </c>
      <c r="Q32">
        <v>30</v>
      </c>
      <c r="S32">
        <v>0</v>
      </c>
      <c r="T32">
        <v>0</v>
      </c>
      <c r="U32">
        <v>20</v>
      </c>
      <c r="V32">
        <v>0</v>
      </c>
      <c r="W32">
        <v>20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20</v>
      </c>
      <c r="AG32">
        <v>0</v>
      </c>
      <c r="AH32">
        <v>0</v>
      </c>
    </row>
    <row r="33" spans="1:34" ht="12.75" x14ac:dyDescent="0.2">
      <c r="A33" s="4" t="s">
        <v>57</v>
      </c>
      <c r="B33" s="4">
        <f t="shared" si="4"/>
        <v>320</v>
      </c>
      <c r="C33" s="4">
        <f t="shared" si="5"/>
        <v>108</v>
      </c>
      <c r="D33" s="7"/>
      <c r="E33" s="7"/>
      <c r="F33" s="7"/>
      <c r="G33" s="7"/>
      <c r="H33" s="8"/>
      <c r="I33" s="7"/>
      <c r="J33" s="8"/>
      <c r="K33" s="7"/>
      <c r="L33" s="7"/>
      <c r="N33" s="44">
        <v>180</v>
      </c>
      <c r="O33">
        <v>30</v>
      </c>
      <c r="P33">
        <v>30</v>
      </c>
      <c r="Q33">
        <v>0</v>
      </c>
      <c r="S33">
        <v>0</v>
      </c>
      <c r="T33">
        <v>0</v>
      </c>
      <c r="U33">
        <v>0</v>
      </c>
      <c r="V33">
        <v>0</v>
      </c>
      <c r="W33">
        <v>10</v>
      </c>
      <c r="X33">
        <v>0</v>
      </c>
      <c r="Y33">
        <v>0</v>
      </c>
      <c r="Z33">
        <v>10</v>
      </c>
      <c r="AA33">
        <v>0</v>
      </c>
      <c r="AB33">
        <v>0</v>
      </c>
      <c r="AC33">
        <v>0</v>
      </c>
      <c r="AD33">
        <v>10</v>
      </c>
      <c r="AE33">
        <v>0</v>
      </c>
      <c r="AF33">
        <v>0</v>
      </c>
      <c r="AG33">
        <v>30</v>
      </c>
      <c r="AH33">
        <v>20</v>
      </c>
    </row>
    <row r="34" spans="1:34" ht="12.75" x14ac:dyDescent="0.2">
      <c r="A34" s="4" t="s">
        <v>76</v>
      </c>
      <c r="B34" s="4">
        <f t="shared" si="4"/>
        <v>100</v>
      </c>
      <c r="C34" s="4">
        <f t="shared" si="5"/>
        <v>148</v>
      </c>
      <c r="D34" s="25"/>
      <c r="E34" s="25"/>
      <c r="F34" s="25"/>
      <c r="G34" s="25"/>
      <c r="H34" s="26"/>
      <c r="I34" s="25"/>
      <c r="J34" s="26"/>
      <c r="K34" s="25"/>
      <c r="L34" s="25"/>
      <c r="N34" s="26">
        <v>30</v>
      </c>
      <c r="O34">
        <v>0</v>
      </c>
      <c r="P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30</v>
      </c>
      <c r="AA34">
        <v>20</v>
      </c>
      <c r="AB34">
        <v>20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ht="12.75" x14ac:dyDescent="0.2">
      <c r="A35" s="4" t="s">
        <v>139</v>
      </c>
      <c r="B35" s="4">
        <f t="shared" ref="B35" si="6">SUM(D35:AR35)</f>
        <v>10</v>
      </c>
      <c r="C35" s="4">
        <f t="shared" si="5"/>
        <v>20</v>
      </c>
      <c r="D35" s="25"/>
      <c r="E35" s="25"/>
      <c r="F35" s="25"/>
      <c r="G35" s="25"/>
      <c r="H35" s="26"/>
      <c r="I35" s="25"/>
      <c r="J35" s="26"/>
      <c r="K35" s="25"/>
      <c r="L35" s="25"/>
      <c r="N35" s="26"/>
      <c r="Y35">
        <v>10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ht="13.5" thickBot="1" x14ac:dyDescent="0.25">
      <c r="B36" s="27"/>
      <c r="C36" s="28">
        <f>SUM(C21:C35)</f>
        <v>5790</v>
      </c>
      <c r="D36" s="28">
        <f>SUM(D21:D33)</f>
        <v>0</v>
      </c>
      <c r="E36" s="28">
        <f t="shared" ref="E36" si="7">SUM(E21:E33)</f>
        <v>0</v>
      </c>
      <c r="F36" s="28">
        <f t="shared" ref="F36" si="8">SUM(F21:F33)</f>
        <v>0</v>
      </c>
      <c r="G36" s="28">
        <f t="shared" ref="G36" si="9">SUM(G21:G33)</f>
        <v>0</v>
      </c>
      <c r="H36" s="28">
        <f t="shared" ref="H36" si="10">SUM(H21:H33)</f>
        <v>0</v>
      </c>
      <c r="I36" s="28">
        <f t="shared" ref="I36" si="11">SUM(I21:I33)</f>
        <v>0</v>
      </c>
      <c r="J36" s="28">
        <f t="shared" ref="J36" si="12">SUM(J21:J33)</f>
        <v>0</v>
      </c>
      <c r="K36" s="28">
        <f t="shared" ref="K36" si="13">SUM(K21:K33)</f>
        <v>0</v>
      </c>
      <c r="L36" s="28">
        <f t="shared" ref="L36" si="14">SUM(L21:L33)</f>
        <v>0</v>
      </c>
      <c r="M36" s="28"/>
      <c r="N36" s="28"/>
      <c r="O36" s="10"/>
      <c r="Q36" s="10"/>
    </row>
    <row r="37" spans="1:34" ht="13.5" thickTop="1" x14ac:dyDescent="0.2">
      <c r="D37" s="4"/>
      <c r="E37" s="4"/>
      <c r="F37" s="9"/>
      <c r="G37" s="4"/>
      <c r="H37" s="10"/>
      <c r="J37" s="10"/>
      <c r="L37" s="10"/>
      <c r="N37" s="10"/>
      <c r="P37" s="10"/>
      <c r="R37" s="124"/>
    </row>
    <row r="38" spans="1:34" ht="12.75" x14ac:dyDescent="0.2">
      <c r="D38" s="4"/>
      <c r="E38" s="4"/>
      <c r="F38" s="9"/>
      <c r="G38" s="4"/>
      <c r="H38" s="10"/>
      <c r="J38" s="10"/>
      <c r="L38" s="10"/>
      <c r="N38" s="10"/>
      <c r="P38" s="10"/>
      <c r="R38" s="124"/>
    </row>
    <row r="39" spans="1:34" ht="12.75" x14ac:dyDescent="0.2">
      <c r="A39" t="s">
        <v>13</v>
      </c>
      <c r="B39" t="s">
        <v>71</v>
      </c>
      <c r="C39" t="s">
        <v>72</v>
      </c>
      <c r="D39" t="s">
        <v>87</v>
      </c>
      <c r="F39" s="4"/>
      <c r="G39" s="4"/>
      <c r="H39" s="9"/>
      <c r="I39" s="4"/>
      <c r="J39" s="10"/>
      <c r="L39" s="10"/>
      <c r="T39" s="10"/>
    </row>
    <row r="40" spans="1:34" ht="12.75" x14ac:dyDescent="0.2">
      <c r="A40" s="4" t="s">
        <v>1</v>
      </c>
      <c r="B40" s="44">
        <f>B21</f>
        <v>770</v>
      </c>
      <c r="C40" s="44">
        <f>B2</f>
        <v>650</v>
      </c>
      <c r="D40">
        <f>Table1[[#This Row],[Money Out]]-Table1[[#This Row],[Money In]]</f>
        <v>-120</v>
      </c>
      <c r="F40" s="4"/>
      <c r="G40" s="4"/>
      <c r="H40" s="9"/>
      <c r="I40" s="4"/>
      <c r="J40" s="10"/>
      <c r="L40" s="10"/>
    </row>
    <row r="41" spans="1:34" ht="12.75" x14ac:dyDescent="0.2">
      <c r="A41" s="4" t="s">
        <v>2</v>
      </c>
      <c r="B41" s="44">
        <f t="shared" ref="B41:B54" si="15">B22</f>
        <v>620</v>
      </c>
      <c r="C41" s="44">
        <f t="shared" ref="C41:C53" si="16">B3</f>
        <v>462</v>
      </c>
      <c r="D41">
        <f>Table1[[#This Row],[Money Out]]-Table1[[#This Row],[Money In]]</f>
        <v>-158</v>
      </c>
      <c r="F41" s="4"/>
      <c r="G41" s="4">
        <v>1</v>
      </c>
      <c r="H41" s="4">
        <v>2</v>
      </c>
      <c r="I41" s="9" t="s">
        <v>31</v>
      </c>
      <c r="J41" s="10" t="s">
        <v>32</v>
      </c>
      <c r="K41" s="10" t="s">
        <v>33</v>
      </c>
      <c r="L41" s="9" t="s">
        <v>34</v>
      </c>
    </row>
    <row r="42" spans="1:34" ht="12.75" x14ac:dyDescent="0.2">
      <c r="A42" s="4" t="s">
        <v>3</v>
      </c>
      <c r="B42" s="44">
        <f t="shared" si="15"/>
        <v>850</v>
      </c>
      <c r="C42" s="44">
        <f t="shared" si="16"/>
        <v>887</v>
      </c>
      <c r="D42">
        <f>Table1[[#This Row],[Money Out]]-Table1[[#This Row],[Money In]]</f>
        <v>37</v>
      </c>
      <c r="F42" s="4" t="s">
        <v>1</v>
      </c>
      <c r="G42" s="4">
        <v>52</v>
      </c>
      <c r="H42" s="4"/>
      <c r="I42" s="4"/>
    </row>
    <row r="43" spans="1:34" ht="12.75" x14ac:dyDescent="0.2">
      <c r="A43" s="4" t="s">
        <v>4</v>
      </c>
      <c r="B43" s="44">
        <f t="shared" si="15"/>
        <v>730</v>
      </c>
      <c r="C43" s="44">
        <f t="shared" si="16"/>
        <v>1015</v>
      </c>
      <c r="D43">
        <f>Table1[[#This Row],[Money Out]]-Table1[[#This Row],[Money In]]</f>
        <v>285</v>
      </c>
      <c r="F43" s="4" t="s">
        <v>2</v>
      </c>
      <c r="G43" s="4">
        <v>10</v>
      </c>
      <c r="H43" s="4"/>
      <c r="I43" s="4"/>
    </row>
    <row r="44" spans="1:34" ht="12.75" x14ac:dyDescent="0.2">
      <c r="A44" s="4" t="s">
        <v>5</v>
      </c>
      <c r="B44" s="44">
        <f t="shared" si="15"/>
        <v>250</v>
      </c>
      <c r="C44" s="44">
        <f t="shared" si="16"/>
        <v>126</v>
      </c>
      <c r="D44">
        <f>Table1[[#This Row],[Money Out]]-Table1[[#This Row],[Money In]]</f>
        <v>-124</v>
      </c>
      <c r="F44" s="4" t="s">
        <v>3</v>
      </c>
      <c r="G44" s="4">
        <v>146</v>
      </c>
      <c r="H44" s="4"/>
      <c r="I44" s="4"/>
    </row>
    <row r="45" spans="1:34" ht="12.75" x14ac:dyDescent="0.2">
      <c r="A45" s="6" t="s">
        <v>6</v>
      </c>
      <c r="B45" s="44">
        <f t="shared" si="15"/>
        <v>390</v>
      </c>
      <c r="C45" s="44">
        <f t="shared" si="16"/>
        <v>217</v>
      </c>
      <c r="D45">
        <f>Table1[[#This Row],[Money Out]]-Table1[[#This Row],[Money In]]</f>
        <v>-173</v>
      </c>
      <c r="F45" s="4" t="s">
        <v>4</v>
      </c>
      <c r="G45" s="4">
        <v>60</v>
      </c>
      <c r="H45" s="4"/>
      <c r="I45" s="4"/>
    </row>
    <row r="46" spans="1:34" ht="12.75" x14ac:dyDescent="0.2">
      <c r="A46" s="4" t="s">
        <v>7</v>
      </c>
      <c r="B46" s="44">
        <f t="shared" si="15"/>
        <v>430</v>
      </c>
      <c r="C46" s="44">
        <f t="shared" si="16"/>
        <v>730</v>
      </c>
      <c r="D46">
        <f>Table1[[#This Row],[Money Out]]-Table1[[#This Row],[Money In]]</f>
        <v>300</v>
      </c>
      <c r="F46" s="4" t="s">
        <v>5</v>
      </c>
      <c r="G46" s="4"/>
      <c r="H46" s="4"/>
      <c r="I46" s="4"/>
    </row>
    <row r="47" spans="1:34" ht="12.75" x14ac:dyDescent="0.2">
      <c r="A47" s="4" t="s">
        <v>8</v>
      </c>
      <c r="B47" s="44">
        <f t="shared" si="15"/>
        <v>620</v>
      </c>
      <c r="C47" s="44">
        <f t="shared" si="16"/>
        <v>786</v>
      </c>
      <c r="D47">
        <f>Table1[[#This Row],[Money Out]]-Table1[[#This Row],[Money In]]</f>
        <v>166</v>
      </c>
      <c r="F47" s="6" t="s">
        <v>6</v>
      </c>
      <c r="G47" s="4">
        <v>30</v>
      </c>
      <c r="H47" s="4"/>
      <c r="I47" s="4"/>
    </row>
    <row r="48" spans="1:34" ht="12.75" x14ac:dyDescent="0.2">
      <c r="A48" s="4" t="s">
        <v>9</v>
      </c>
      <c r="B48" s="44">
        <f t="shared" si="15"/>
        <v>520</v>
      </c>
      <c r="C48" s="44">
        <f t="shared" si="16"/>
        <v>450</v>
      </c>
      <c r="D48">
        <f>Table1[[#This Row],[Money Out]]-Table1[[#This Row],[Money In]]</f>
        <v>-70</v>
      </c>
      <c r="F48" s="4" t="s">
        <v>7</v>
      </c>
      <c r="G48" s="4">
        <v>104</v>
      </c>
      <c r="H48" s="4"/>
      <c r="I48" s="4"/>
    </row>
    <row r="49" spans="1:9" ht="12.75" x14ac:dyDescent="0.2">
      <c r="A49" s="4" t="s">
        <v>10</v>
      </c>
      <c r="B49" s="44">
        <f t="shared" si="15"/>
        <v>570</v>
      </c>
      <c r="C49" s="44">
        <f t="shared" si="16"/>
        <v>571</v>
      </c>
      <c r="D49">
        <f>Table1[[#This Row],[Money Out]]-Table1[[#This Row],[Money In]]</f>
        <v>1</v>
      </c>
      <c r="F49" s="4" t="s">
        <v>8</v>
      </c>
      <c r="G49" s="4">
        <v>20</v>
      </c>
      <c r="H49" s="4"/>
      <c r="I49" s="4"/>
    </row>
    <row r="50" spans="1:9" ht="12.75" x14ac:dyDescent="0.2">
      <c r="A50" s="4" t="s">
        <v>11</v>
      </c>
      <c r="B50" s="44">
        <f t="shared" si="15"/>
        <v>850</v>
      </c>
      <c r="C50" s="44">
        <f t="shared" si="16"/>
        <v>1350</v>
      </c>
      <c r="D50">
        <f>Table1[[#This Row],[Money Out]]-Table1[[#This Row],[Money In]]</f>
        <v>500</v>
      </c>
      <c r="F50" s="4" t="s">
        <v>9</v>
      </c>
      <c r="G50" s="4"/>
      <c r="H50" s="4"/>
      <c r="I50" s="4"/>
    </row>
    <row r="51" spans="1:9" ht="12.75" x14ac:dyDescent="0.2">
      <c r="A51" s="4" t="s">
        <v>12</v>
      </c>
      <c r="B51" s="44">
        <f t="shared" si="15"/>
        <v>230</v>
      </c>
      <c r="C51" s="44">
        <f t="shared" si="16"/>
        <v>170</v>
      </c>
      <c r="D51">
        <f>Table1[[#This Row],[Money Out]]-Table1[[#This Row],[Money In]]</f>
        <v>-60</v>
      </c>
      <c r="F51" s="4" t="s">
        <v>10</v>
      </c>
      <c r="G51" s="4">
        <v>28</v>
      </c>
      <c r="H51" s="4"/>
      <c r="I51" s="4"/>
    </row>
    <row r="52" spans="1:9" ht="12.75" x14ac:dyDescent="0.2">
      <c r="A52" s="4" t="s">
        <v>57</v>
      </c>
      <c r="B52" s="44">
        <f t="shared" si="15"/>
        <v>320</v>
      </c>
      <c r="C52" s="44">
        <f t="shared" si="16"/>
        <v>108</v>
      </c>
      <c r="D52">
        <f>Table1[[#This Row],[Money Out]]-Table1[[#This Row],[Money In]]</f>
        <v>-212</v>
      </c>
      <c r="F52" s="4" t="s">
        <v>11</v>
      </c>
      <c r="G52" s="4">
        <v>10</v>
      </c>
      <c r="H52" s="4"/>
      <c r="I52" s="4"/>
    </row>
    <row r="53" spans="1:9" ht="12.75" x14ac:dyDescent="0.2">
      <c r="A53" s="4" t="s">
        <v>76</v>
      </c>
      <c r="B53" s="44">
        <f t="shared" si="15"/>
        <v>100</v>
      </c>
      <c r="C53" s="44">
        <f t="shared" si="16"/>
        <v>148</v>
      </c>
      <c r="D53">
        <f>Table1[[#This Row],[Money Out]]-Table1[[#This Row],[Money In]]</f>
        <v>48</v>
      </c>
      <c r="E53" s="4"/>
      <c r="F53" s="4"/>
      <c r="G53" s="4"/>
    </row>
    <row r="54" spans="1:9" ht="12.75" x14ac:dyDescent="0.2">
      <c r="A54" t="s">
        <v>139</v>
      </c>
      <c r="B54" s="44">
        <f t="shared" si="15"/>
        <v>10</v>
      </c>
      <c r="C54" s="146">
        <f>B16</f>
        <v>20</v>
      </c>
      <c r="D54" s="147">
        <f>Table1[[#This Row],[Money Out]]-Table1[[#This Row],[Money In]]</f>
        <v>10</v>
      </c>
      <c r="E54" s="4">
        <f>SUM(E42:E53)</f>
        <v>0</v>
      </c>
      <c r="F54" s="4"/>
      <c r="G54" s="4"/>
    </row>
    <row r="55" spans="1:9" ht="12.75" x14ac:dyDescent="0.2">
      <c r="D55" s="4"/>
      <c r="E55" s="4"/>
      <c r="F55" s="4"/>
      <c r="G55" s="4"/>
    </row>
    <row r="56" spans="1:9" ht="12.75" x14ac:dyDescent="0.2">
      <c r="D56" s="4"/>
      <c r="E56" s="4"/>
      <c r="F56" s="4"/>
      <c r="G56" s="4"/>
    </row>
    <row r="57" spans="1:9" ht="15.75" customHeight="1" x14ac:dyDescent="0.2">
      <c r="D57" s="4"/>
    </row>
    <row r="58" spans="1:9" ht="15.75" customHeight="1" x14ac:dyDescent="0.2">
      <c r="D58" s="4"/>
    </row>
    <row r="60" spans="1:9" ht="15.75" customHeight="1" x14ac:dyDescent="0.2">
      <c r="B60" s="43" t="s">
        <v>57</v>
      </c>
      <c r="C60" s="44">
        <v>180</v>
      </c>
    </row>
    <row r="61" spans="1:9" ht="15.75" customHeight="1" x14ac:dyDescent="0.2">
      <c r="B61" s="43" t="s">
        <v>1</v>
      </c>
      <c r="C61" s="44">
        <v>290</v>
      </c>
    </row>
    <row r="62" spans="1:9" ht="15.75" customHeight="1" x14ac:dyDescent="0.2">
      <c r="B62" s="43" t="s">
        <v>80</v>
      </c>
      <c r="C62" s="44">
        <v>220</v>
      </c>
    </row>
    <row r="63" spans="1:9" ht="15.75" customHeight="1" x14ac:dyDescent="0.2">
      <c r="B63" s="43" t="s">
        <v>81</v>
      </c>
      <c r="C63" s="44">
        <v>110</v>
      </c>
    </row>
    <row r="64" spans="1:9" ht="15.75" customHeight="1" x14ac:dyDescent="0.2">
      <c r="B64" s="43" t="s">
        <v>5</v>
      </c>
      <c r="C64" s="44">
        <v>40</v>
      </c>
    </row>
    <row r="65" spans="2:7" ht="15.75" customHeight="1" x14ac:dyDescent="0.2">
      <c r="B65" s="43" t="s">
        <v>6</v>
      </c>
      <c r="C65" s="44">
        <v>190</v>
      </c>
    </row>
    <row r="66" spans="2:7" ht="15.75" customHeight="1" x14ac:dyDescent="0.2">
      <c r="B66" s="43" t="s">
        <v>2</v>
      </c>
      <c r="C66" s="44">
        <v>210</v>
      </c>
    </row>
    <row r="67" spans="2:7" ht="15.75" customHeight="1" x14ac:dyDescent="0.2">
      <c r="B67" s="43" t="s">
        <v>76</v>
      </c>
      <c r="C67" s="44">
        <v>20</v>
      </c>
    </row>
    <row r="68" spans="2:7" ht="15.75" customHeight="1" x14ac:dyDescent="0.2">
      <c r="B68" s="43" t="s">
        <v>82</v>
      </c>
      <c r="C68" s="44">
        <v>390</v>
      </c>
    </row>
    <row r="69" spans="2:7" ht="15.75" customHeight="1" x14ac:dyDescent="0.2">
      <c r="B69" s="43" t="s">
        <v>83</v>
      </c>
      <c r="C69" s="44">
        <v>220</v>
      </c>
    </row>
    <row r="70" spans="2:7" ht="15.75" customHeight="1" x14ac:dyDescent="0.2">
      <c r="B70" s="43" t="s">
        <v>84</v>
      </c>
      <c r="C70" s="44">
        <v>120</v>
      </c>
    </row>
    <row r="71" spans="2:7" ht="12.75" x14ac:dyDescent="0.2">
      <c r="B71" s="43" t="s">
        <v>85</v>
      </c>
      <c r="C71" s="44">
        <v>330</v>
      </c>
      <c r="E71" s="4"/>
      <c r="F71" s="4"/>
      <c r="G71" s="4"/>
    </row>
    <row r="72" spans="2:7" ht="12.75" x14ac:dyDescent="0.2">
      <c r="B72" s="43" t="s">
        <v>86</v>
      </c>
      <c r="C72" s="44">
        <v>190</v>
      </c>
      <c r="E72" s="4"/>
      <c r="F72" s="4"/>
      <c r="G72" s="4"/>
    </row>
    <row r="73" spans="2:7" ht="12.75" x14ac:dyDescent="0.2">
      <c r="B73" s="43" t="s">
        <v>4</v>
      </c>
      <c r="C73" s="44">
        <v>340</v>
      </c>
      <c r="D73" s="4"/>
      <c r="E73" s="4"/>
      <c r="F73" s="4"/>
      <c r="G73" s="4"/>
    </row>
    <row r="74" spans="2:7" ht="12.75" x14ac:dyDescent="0.2">
      <c r="C74">
        <f>SUM(C60:C73)</f>
        <v>2850</v>
      </c>
      <c r="D74" s="4"/>
      <c r="E74" s="4"/>
      <c r="F74" s="4"/>
      <c r="G74" s="4"/>
    </row>
    <row r="75" spans="2:7" ht="12.75" x14ac:dyDescent="0.2">
      <c r="D75" s="4"/>
      <c r="E75" s="4"/>
      <c r="F75" s="4"/>
      <c r="G75" s="4"/>
    </row>
    <row r="76" spans="2:7" ht="12.75" x14ac:dyDescent="0.2">
      <c r="D76" s="4"/>
      <c r="E76" s="4"/>
      <c r="F76" s="4"/>
      <c r="G76" s="4"/>
    </row>
    <row r="77" spans="2:7" ht="12.75" x14ac:dyDescent="0.2">
      <c r="D77" s="4"/>
      <c r="E77" s="4"/>
      <c r="F77" s="4"/>
      <c r="G77" s="4"/>
    </row>
    <row r="78" spans="2:7" ht="12.75" x14ac:dyDescent="0.2">
      <c r="D78" s="4"/>
      <c r="E78" s="4"/>
      <c r="F78" s="4"/>
      <c r="G78" s="4"/>
    </row>
    <row r="79" spans="2:7" ht="12.75" x14ac:dyDescent="0.2">
      <c r="D79" s="4"/>
      <c r="E79" s="4"/>
      <c r="F79" s="4"/>
      <c r="G79" s="4"/>
    </row>
    <row r="80" spans="2:7" ht="12.75" x14ac:dyDescent="0.2">
      <c r="D80" s="4"/>
      <c r="E80" s="4"/>
      <c r="F80" s="4"/>
      <c r="G80" s="4"/>
    </row>
    <row r="81" spans="4:7" ht="12.75" x14ac:dyDescent="0.2">
      <c r="D81" s="4"/>
      <c r="E81" s="4"/>
      <c r="F81" s="4"/>
      <c r="G81" s="4"/>
    </row>
    <row r="82" spans="4:7" ht="12.75" x14ac:dyDescent="0.2">
      <c r="D82" s="4"/>
      <c r="E82" s="4"/>
      <c r="F82" s="4"/>
      <c r="G82" s="4"/>
    </row>
    <row r="83" spans="4:7" ht="12.75" x14ac:dyDescent="0.2">
      <c r="D83" s="4"/>
      <c r="E83" s="4"/>
      <c r="F83" s="4"/>
      <c r="G83" s="4"/>
    </row>
    <row r="84" spans="4:7" ht="12.75" x14ac:dyDescent="0.2">
      <c r="D84" s="4"/>
      <c r="E84" s="4"/>
      <c r="F84" s="4"/>
      <c r="G84" s="4"/>
    </row>
    <row r="85" spans="4:7" ht="12.75" x14ac:dyDescent="0.2">
      <c r="D85" s="4"/>
      <c r="E85" s="4"/>
      <c r="F85" s="4"/>
      <c r="G85" s="4"/>
    </row>
    <row r="86" spans="4:7" ht="12.75" x14ac:dyDescent="0.2">
      <c r="D86" s="4"/>
      <c r="E86" s="4"/>
      <c r="F86" s="4"/>
      <c r="G86" s="4"/>
    </row>
    <row r="87" spans="4:7" ht="12.75" x14ac:dyDescent="0.2">
      <c r="D87" s="4"/>
      <c r="E87" s="4"/>
      <c r="F87" s="4"/>
      <c r="G87" s="4"/>
    </row>
    <row r="88" spans="4:7" ht="12.75" x14ac:dyDescent="0.2">
      <c r="D88" s="4"/>
      <c r="E88" s="4"/>
      <c r="F88" s="4"/>
      <c r="G88" s="4"/>
    </row>
    <row r="89" spans="4:7" ht="12.75" x14ac:dyDescent="0.2">
      <c r="D89" s="4"/>
      <c r="E89" s="4"/>
      <c r="F89" s="4"/>
      <c r="G89" s="4"/>
    </row>
    <row r="90" spans="4:7" ht="12.75" x14ac:dyDescent="0.2">
      <c r="D90" s="4"/>
      <c r="E90" s="4"/>
      <c r="F90" s="4"/>
      <c r="G90" s="4"/>
    </row>
    <row r="91" spans="4:7" ht="12.75" x14ac:dyDescent="0.2">
      <c r="D91" s="4"/>
      <c r="E91" s="4"/>
      <c r="F91" s="4"/>
      <c r="G91" s="4"/>
    </row>
    <row r="92" spans="4:7" ht="12.75" x14ac:dyDescent="0.2">
      <c r="D92" s="4"/>
      <c r="E92" s="4"/>
      <c r="F92" s="4"/>
      <c r="G92" s="4"/>
    </row>
    <row r="93" spans="4:7" ht="12.75" x14ac:dyDescent="0.2">
      <c r="D93" s="4"/>
      <c r="E93" s="4"/>
      <c r="F93" s="4"/>
      <c r="G93" s="4"/>
    </row>
    <row r="94" spans="4:7" ht="12.75" x14ac:dyDescent="0.2">
      <c r="D94" s="4"/>
      <c r="E94" s="4"/>
      <c r="F94" s="4"/>
      <c r="G94" s="4"/>
    </row>
    <row r="95" spans="4:7" ht="12.75" x14ac:dyDescent="0.2">
      <c r="D95" s="4"/>
      <c r="E95" s="4"/>
      <c r="F95" s="4"/>
      <c r="G95" s="4"/>
    </row>
    <row r="96" spans="4:7" ht="12.75" x14ac:dyDescent="0.2">
      <c r="D96" s="4"/>
      <c r="E96" s="4"/>
      <c r="F96" s="4"/>
      <c r="G96" s="4"/>
    </row>
    <row r="97" spans="4:7" ht="12.75" x14ac:dyDescent="0.2">
      <c r="D97" s="4"/>
      <c r="E97" s="4"/>
      <c r="F97" s="4"/>
      <c r="G97" s="4"/>
    </row>
    <row r="98" spans="4:7" ht="12.75" x14ac:dyDescent="0.2">
      <c r="D98" s="4"/>
      <c r="E98" s="4"/>
      <c r="F98" s="4"/>
      <c r="G98" s="4"/>
    </row>
    <row r="99" spans="4:7" ht="12.75" x14ac:dyDescent="0.2">
      <c r="D99" s="4"/>
      <c r="E99" s="4"/>
      <c r="F99" s="4"/>
      <c r="G99" s="4"/>
    </row>
    <row r="100" spans="4:7" ht="12.75" x14ac:dyDescent="0.2">
      <c r="D100" s="4"/>
      <c r="E100" s="4"/>
      <c r="F100" s="4"/>
      <c r="G100" s="4"/>
    </row>
    <row r="101" spans="4:7" ht="12.75" x14ac:dyDescent="0.2">
      <c r="D101" s="4"/>
      <c r="E101" s="4"/>
      <c r="F101" s="4"/>
      <c r="G101" s="4"/>
    </row>
    <row r="102" spans="4:7" ht="12.75" x14ac:dyDescent="0.2">
      <c r="D102" s="4"/>
      <c r="E102" s="4"/>
      <c r="F102" s="4"/>
      <c r="G102" s="4"/>
    </row>
    <row r="103" spans="4:7" ht="12.75" x14ac:dyDescent="0.2">
      <c r="D103" s="4"/>
      <c r="E103" s="4"/>
      <c r="F103" s="4"/>
      <c r="G103" s="4"/>
    </row>
    <row r="104" spans="4:7" ht="12.75" x14ac:dyDescent="0.2">
      <c r="D104" s="4"/>
      <c r="E104" s="4"/>
      <c r="F104" s="4"/>
      <c r="G104" s="4"/>
    </row>
    <row r="105" spans="4:7" ht="12.75" x14ac:dyDescent="0.2">
      <c r="D105" s="4"/>
      <c r="E105" s="4"/>
      <c r="F105" s="4"/>
      <c r="G105" s="4"/>
    </row>
    <row r="106" spans="4:7" ht="12.75" x14ac:dyDescent="0.2">
      <c r="D106" s="4"/>
      <c r="E106" s="4"/>
      <c r="F106" s="4"/>
      <c r="G106" s="4"/>
    </row>
    <row r="107" spans="4:7" ht="12.75" x14ac:dyDescent="0.2">
      <c r="D107" s="4"/>
      <c r="E107" s="4"/>
      <c r="F107" s="4"/>
      <c r="G107" s="4"/>
    </row>
    <row r="108" spans="4:7" ht="12.75" x14ac:dyDescent="0.2">
      <c r="D108" s="4"/>
      <c r="E108" s="4"/>
      <c r="F108" s="4"/>
      <c r="G108" s="4"/>
    </row>
    <row r="109" spans="4:7" ht="12.75" x14ac:dyDescent="0.2">
      <c r="D109" s="4"/>
      <c r="E109" s="4"/>
      <c r="F109" s="4"/>
      <c r="G109" s="4"/>
    </row>
    <row r="110" spans="4:7" ht="12.75" x14ac:dyDescent="0.2">
      <c r="D110" s="4"/>
      <c r="E110" s="4"/>
      <c r="F110" s="4"/>
      <c r="G110" s="4"/>
    </row>
    <row r="111" spans="4:7" ht="12.75" x14ac:dyDescent="0.2">
      <c r="D111" s="4"/>
      <c r="E111" s="4"/>
      <c r="F111" s="4"/>
      <c r="G111" s="4"/>
    </row>
    <row r="112" spans="4:7" ht="12.75" x14ac:dyDescent="0.2">
      <c r="D112" s="4"/>
      <c r="E112" s="4"/>
      <c r="F112" s="4"/>
      <c r="G112" s="4"/>
    </row>
    <row r="113" spans="4:7" ht="12.75" x14ac:dyDescent="0.2">
      <c r="D113" s="4"/>
      <c r="E113" s="4"/>
      <c r="F113" s="4"/>
      <c r="G113" s="4"/>
    </row>
    <row r="114" spans="4:7" ht="12.75" x14ac:dyDescent="0.2">
      <c r="D114" s="4"/>
      <c r="E114" s="4"/>
      <c r="F114" s="4"/>
      <c r="G114" s="4"/>
    </row>
    <row r="115" spans="4:7" ht="12.75" x14ac:dyDescent="0.2">
      <c r="D115" s="4"/>
      <c r="E115" s="4"/>
      <c r="F115" s="4"/>
      <c r="G115" s="4"/>
    </row>
    <row r="116" spans="4:7" ht="12.75" x14ac:dyDescent="0.2">
      <c r="D116" s="4"/>
      <c r="E116" s="4"/>
      <c r="F116" s="4"/>
      <c r="G116" s="4"/>
    </row>
    <row r="117" spans="4:7" ht="12.75" x14ac:dyDescent="0.2">
      <c r="D117" s="4"/>
      <c r="E117" s="4"/>
      <c r="F117" s="4"/>
      <c r="G117" s="4"/>
    </row>
    <row r="118" spans="4:7" ht="12.75" x14ac:dyDescent="0.2">
      <c r="D118" s="4"/>
      <c r="E118" s="4"/>
      <c r="F118" s="4"/>
      <c r="G118" s="4"/>
    </row>
    <row r="119" spans="4:7" ht="12.75" x14ac:dyDescent="0.2">
      <c r="D119" s="4"/>
      <c r="E119" s="4"/>
      <c r="F119" s="4"/>
      <c r="G119" s="4"/>
    </row>
    <row r="120" spans="4:7" ht="12.75" x14ac:dyDescent="0.2">
      <c r="D120" s="4"/>
      <c r="E120" s="4"/>
      <c r="F120" s="4"/>
      <c r="G120" s="4"/>
    </row>
    <row r="121" spans="4:7" ht="12.75" x14ac:dyDescent="0.2">
      <c r="D121" s="4"/>
      <c r="E121" s="4"/>
      <c r="F121" s="4"/>
      <c r="G121" s="4"/>
    </row>
    <row r="122" spans="4:7" ht="12.75" x14ac:dyDescent="0.2">
      <c r="D122" s="4"/>
      <c r="E122" s="4"/>
      <c r="F122" s="4"/>
      <c r="G122" s="4"/>
    </row>
    <row r="123" spans="4:7" ht="12.75" x14ac:dyDescent="0.2">
      <c r="D123" s="4"/>
      <c r="E123" s="4"/>
      <c r="F123" s="4"/>
      <c r="G123" s="4"/>
    </row>
    <row r="124" spans="4:7" ht="12.75" x14ac:dyDescent="0.2">
      <c r="D124" s="4"/>
      <c r="E124" s="4"/>
      <c r="F124" s="4"/>
      <c r="G124" s="4"/>
    </row>
    <row r="125" spans="4:7" ht="12.75" x14ac:dyDescent="0.2">
      <c r="D125" s="4"/>
      <c r="E125" s="4"/>
      <c r="F125" s="4"/>
      <c r="G125" s="4"/>
    </row>
    <row r="126" spans="4:7" ht="12.75" x14ac:dyDescent="0.2">
      <c r="D126" s="4"/>
      <c r="E126" s="4"/>
      <c r="F126" s="4"/>
      <c r="G126" s="4"/>
    </row>
    <row r="127" spans="4:7" ht="12.75" x14ac:dyDescent="0.2">
      <c r="D127" s="4"/>
      <c r="E127" s="4"/>
      <c r="F127" s="4"/>
      <c r="G127" s="4"/>
    </row>
    <row r="128" spans="4:7" ht="12.75" x14ac:dyDescent="0.2">
      <c r="D128" s="4"/>
      <c r="E128" s="4"/>
      <c r="F128" s="4"/>
      <c r="G128" s="4"/>
    </row>
    <row r="129" spans="4:7" ht="12.75" x14ac:dyDescent="0.2">
      <c r="D129" s="4"/>
      <c r="E129" s="4"/>
      <c r="F129" s="4"/>
      <c r="G129" s="4"/>
    </row>
    <row r="130" spans="4:7" ht="12.75" x14ac:dyDescent="0.2">
      <c r="D130" s="4"/>
      <c r="E130" s="4"/>
      <c r="F130" s="4"/>
      <c r="G130" s="4"/>
    </row>
    <row r="131" spans="4:7" ht="12.75" x14ac:dyDescent="0.2">
      <c r="D131" s="4"/>
      <c r="E131" s="4"/>
      <c r="F131" s="4"/>
      <c r="G131" s="4"/>
    </row>
    <row r="132" spans="4:7" ht="12.75" x14ac:dyDescent="0.2">
      <c r="D132" s="4"/>
      <c r="E132" s="4"/>
      <c r="F132" s="4"/>
      <c r="G132" s="4"/>
    </row>
    <row r="133" spans="4:7" ht="12.75" x14ac:dyDescent="0.2">
      <c r="D133" s="4"/>
      <c r="E133" s="4"/>
      <c r="F133" s="4"/>
      <c r="G133" s="4"/>
    </row>
    <row r="134" spans="4:7" ht="12.75" x14ac:dyDescent="0.2">
      <c r="D134" s="4"/>
      <c r="E134" s="4"/>
      <c r="F134" s="4"/>
      <c r="G134" s="4"/>
    </row>
    <row r="135" spans="4:7" ht="12.75" x14ac:dyDescent="0.2">
      <c r="D135" s="4"/>
      <c r="E135" s="4"/>
      <c r="F135" s="4"/>
      <c r="G135" s="4"/>
    </row>
    <row r="136" spans="4:7" ht="12.75" x14ac:dyDescent="0.2">
      <c r="D136" s="4"/>
      <c r="E136" s="4"/>
      <c r="F136" s="4"/>
      <c r="G136" s="4"/>
    </row>
    <row r="137" spans="4:7" ht="12.75" x14ac:dyDescent="0.2">
      <c r="D137" s="4"/>
      <c r="E137" s="4"/>
      <c r="F137" s="4"/>
      <c r="G137" s="4"/>
    </row>
    <row r="138" spans="4:7" ht="12.75" x14ac:dyDescent="0.2">
      <c r="D138" s="4"/>
      <c r="E138" s="4"/>
      <c r="F138" s="4"/>
      <c r="G138" s="4"/>
    </row>
    <row r="139" spans="4:7" ht="12.75" x14ac:dyDescent="0.2">
      <c r="D139" s="4"/>
      <c r="E139" s="4"/>
      <c r="F139" s="4"/>
      <c r="G139" s="4"/>
    </row>
    <row r="140" spans="4:7" ht="12.75" x14ac:dyDescent="0.2">
      <c r="D140" s="4"/>
      <c r="E140" s="4"/>
      <c r="F140" s="4"/>
      <c r="G140" s="4"/>
    </row>
    <row r="141" spans="4:7" ht="12.75" x14ac:dyDescent="0.2">
      <c r="D141" s="4"/>
      <c r="E141" s="4"/>
      <c r="F141" s="4"/>
      <c r="G141" s="4"/>
    </row>
    <row r="142" spans="4:7" ht="12.75" x14ac:dyDescent="0.2">
      <c r="D142" s="4"/>
      <c r="E142" s="4"/>
      <c r="F142" s="4"/>
      <c r="G142" s="4"/>
    </row>
    <row r="143" spans="4:7" ht="12.75" x14ac:dyDescent="0.2">
      <c r="D143" s="4"/>
      <c r="E143" s="4"/>
      <c r="F143" s="4"/>
      <c r="G143" s="4"/>
    </row>
    <row r="144" spans="4:7" ht="12.75" x14ac:dyDescent="0.2">
      <c r="D144" s="4"/>
      <c r="E144" s="4"/>
      <c r="F144" s="4"/>
      <c r="G144" s="4"/>
    </row>
    <row r="145" spans="4:7" ht="12.75" x14ac:dyDescent="0.2">
      <c r="D145" s="4"/>
      <c r="E145" s="4"/>
      <c r="F145" s="4"/>
      <c r="G145" s="4"/>
    </row>
    <row r="146" spans="4:7" ht="12.75" x14ac:dyDescent="0.2">
      <c r="D146" s="4"/>
      <c r="E146" s="4"/>
      <c r="F146" s="4"/>
      <c r="G146" s="4"/>
    </row>
    <row r="147" spans="4:7" ht="12.75" x14ac:dyDescent="0.2">
      <c r="D147" s="4"/>
      <c r="E147" s="4"/>
      <c r="F147" s="4"/>
      <c r="G147" s="4"/>
    </row>
    <row r="148" spans="4:7" ht="12.75" x14ac:dyDescent="0.2">
      <c r="D148" s="4"/>
      <c r="E148" s="4"/>
      <c r="F148" s="4"/>
      <c r="G148" s="4"/>
    </row>
    <row r="149" spans="4:7" ht="12.75" x14ac:dyDescent="0.2">
      <c r="D149" s="4"/>
      <c r="E149" s="4"/>
      <c r="F149" s="4"/>
      <c r="G149" s="4"/>
    </row>
    <row r="150" spans="4:7" ht="12.75" x14ac:dyDescent="0.2">
      <c r="D150" s="4"/>
      <c r="E150" s="4"/>
      <c r="F150" s="4"/>
      <c r="G150" s="4"/>
    </row>
    <row r="151" spans="4:7" ht="12.75" x14ac:dyDescent="0.2">
      <c r="D151" s="4"/>
      <c r="E151" s="4"/>
      <c r="F151" s="4"/>
      <c r="G151" s="4"/>
    </row>
    <row r="152" spans="4:7" ht="12.75" x14ac:dyDescent="0.2">
      <c r="D152" s="4"/>
      <c r="E152" s="4"/>
      <c r="F152" s="4"/>
      <c r="G152" s="4"/>
    </row>
    <row r="153" spans="4:7" ht="12.75" x14ac:dyDescent="0.2">
      <c r="D153" s="4"/>
      <c r="E153" s="4"/>
      <c r="F153" s="4"/>
      <c r="G153" s="4"/>
    </row>
    <row r="154" spans="4:7" ht="12.75" x14ac:dyDescent="0.2">
      <c r="D154" s="4"/>
      <c r="E154" s="4"/>
      <c r="F154" s="4"/>
      <c r="G154" s="4"/>
    </row>
    <row r="155" spans="4:7" ht="12.75" x14ac:dyDescent="0.2">
      <c r="D155" s="4"/>
      <c r="E155" s="4"/>
      <c r="F155" s="4"/>
      <c r="G155" s="4"/>
    </row>
    <row r="156" spans="4:7" ht="12.75" x14ac:dyDescent="0.2">
      <c r="D156" s="4"/>
      <c r="E156" s="4"/>
      <c r="F156" s="4"/>
      <c r="G156" s="4"/>
    </row>
    <row r="157" spans="4:7" ht="12.75" x14ac:dyDescent="0.2">
      <c r="D157" s="4"/>
      <c r="E157" s="4"/>
      <c r="F157" s="4"/>
      <c r="G157" s="4"/>
    </row>
    <row r="158" spans="4:7" ht="12.75" x14ac:dyDescent="0.2">
      <c r="D158" s="4"/>
      <c r="E158" s="4"/>
      <c r="F158" s="4"/>
      <c r="G158" s="4"/>
    </row>
    <row r="159" spans="4:7" ht="12.75" x14ac:dyDescent="0.2">
      <c r="D159" s="4"/>
      <c r="E159" s="4"/>
      <c r="F159" s="4"/>
      <c r="G159" s="4"/>
    </row>
    <row r="160" spans="4:7" ht="12.75" x14ac:dyDescent="0.2">
      <c r="D160" s="4"/>
      <c r="E160" s="4"/>
      <c r="F160" s="4"/>
      <c r="G160" s="4"/>
    </row>
    <row r="161" spans="4:7" ht="12.75" x14ac:dyDescent="0.2">
      <c r="D161" s="4"/>
      <c r="E161" s="4"/>
      <c r="F161" s="4"/>
      <c r="G161" s="4"/>
    </row>
    <row r="162" spans="4:7" ht="12.75" x14ac:dyDescent="0.2">
      <c r="D162" s="4"/>
      <c r="E162" s="4"/>
      <c r="F162" s="4"/>
      <c r="G162" s="4"/>
    </row>
    <row r="163" spans="4:7" ht="12.75" x14ac:dyDescent="0.2">
      <c r="D163" s="4"/>
      <c r="E163" s="4"/>
      <c r="F163" s="4"/>
      <c r="G163" s="4"/>
    </row>
    <row r="164" spans="4:7" ht="12.75" x14ac:dyDescent="0.2">
      <c r="D164" s="4"/>
      <c r="E164" s="4"/>
      <c r="F164" s="4"/>
      <c r="G164" s="4"/>
    </row>
    <row r="165" spans="4:7" ht="12.75" x14ac:dyDescent="0.2">
      <c r="D165" s="4"/>
      <c r="E165" s="4"/>
      <c r="F165" s="4"/>
      <c r="G165" s="4"/>
    </row>
    <row r="166" spans="4:7" ht="12.75" x14ac:dyDescent="0.2">
      <c r="D166" s="4"/>
      <c r="E166" s="4"/>
      <c r="F166" s="4"/>
      <c r="G166" s="4"/>
    </row>
    <row r="167" spans="4:7" ht="12.75" x14ac:dyDescent="0.2">
      <c r="D167" s="4"/>
      <c r="E167" s="4"/>
      <c r="F167" s="4"/>
      <c r="G167" s="4"/>
    </row>
    <row r="168" spans="4:7" ht="12.75" x14ac:dyDescent="0.2">
      <c r="D168" s="4"/>
      <c r="E168" s="4"/>
      <c r="F168" s="4"/>
      <c r="G168" s="4"/>
    </row>
    <row r="169" spans="4:7" ht="12.75" x14ac:dyDescent="0.2">
      <c r="D169" s="4"/>
      <c r="E169" s="4"/>
      <c r="F169" s="4"/>
      <c r="G169" s="4"/>
    </row>
    <row r="170" spans="4:7" ht="12.75" x14ac:dyDescent="0.2">
      <c r="D170" s="4"/>
      <c r="E170" s="4"/>
      <c r="F170" s="4"/>
      <c r="G170" s="4"/>
    </row>
    <row r="171" spans="4:7" ht="12.75" x14ac:dyDescent="0.2">
      <c r="D171" s="4"/>
      <c r="E171" s="4"/>
      <c r="F171" s="4"/>
      <c r="G171" s="4"/>
    </row>
    <row r="172" spans="4:7" ht="12.75" x14ac:dyDescent="0.2">
      <c r="D172" s="4"/>
      <c r="E172" s="4"/>
      <c r="F172" s="4"/>
      <c r="G172" s="4"/>
    </row>
    <row r="173" spans="4:7" ht="12.75" x14ac:dyDescent="0.2">
      <c r="D173" s="4"/>
      <c r="E173" s="4"/>
      <c r="F173" s="4"/>
      <c r="G173" s="4"/>
    </row>
    <row r="174" spans="4:7" ht="12.75" x14ac:dyDescent="0.2">
      <c r="D174" s="4"/>
      <c r="E174" s="4"/>
      <c r="F174" s="4"/>
      <c r="G174" s="4"/>
    </row>
    <row r="175" spans="4:7" ht="12.75" x14ac:dyDescent="0.2">
      <c r="D175" s="4"/>
      <c r="E175" s="4"/>
      <c r="F175" s="4"/>
      <c r="G175" s="4"/>
    </row>
    <row r="176" spans="4:7" ht="12.75" x14ac:dyDescent="0.2">
      <c r="D176" s="4"/>
      <c r="E176" s="4"/>
      <c r="F176" s="4"/>
      <c r="G176" s="4"/>
    </row>
    <row r="177" spans="4:7" ht="12.75" x14ac:dyDescent="0.2">
      <c r="D177" s="4"/>
      <c r="E177" s="4"/>
      <c r="F177" s="4"/>
      <c r="G177" s="4"/>
    </row>
    <row r="178" spans="4:7" ht="12.75" x14ac:dyDescent="0.2">
      <c r="D178" s="4"/>
      <c r="E178" s="4"/>
      <c r="F178" s="4"/>
      <c r="G178" s="4"/>
    </row>
    <row r="179" spans="4:7" ht="12.75" x14ac:dyDescent="0.2">
      <c r="D179" s="4"/>
      <c r="E179" s="4"/>
      <c r="F179" s="4"/>
      <c r="G179" s="4"/>
    </row>
    <row r="180" spans="4:7" ht="12.75" x14ac:dyDescent="0.2">
      <c r="D180" s="4"/>
      <c r="E180" s="4"/>
      <c r="F180" s="4"/>
      <c r="G180" s="4"/>
    </row>
    <row r="181" spans="4:7" ht="12.75" x14ac:dyDescent="0.2">
      <c r="D181" s="4"/>
      <c r="E181" s="4"/>
      <c r="F181" s="4"/>
      <c r="G181" s="4"/>
    </row>
    <row r="182" spans="4:7" ht="12.75" x14ac:dyDescent="0.2">
      <c r="D182" s="4"/>
      <c r="E182" s="4"/>
      <c r="F182" s="4"/>
      <c r="G182" s="4"/>
    </row>
    <row r="183" spans="4:7" ht="12.75" x14ac:dyDescent="0.2">
      <c r="D183" s="4"/>
      <c r="E183" s="4"/>
      <c r="F183" s="4"/>
      <c r="G183" s="4"/>
    </row>
    <row r="184" spans="4:7" ht="12.75" x14ac:dyDescent="0.2">
      <c r="D184" s="4"/>
      <c r="E184" s="4"/>
      <c r="F184" s="4"/>
      <c r="G184" s="4"/>
    </row>
    <row r="185" spans="4:7" ht="12.75" x14ac:dyDescent="0.2">
      <c r="D185" s="4"/>
      <c r="E185" s="4"/>
      <c r="F185" s="4"/>
      <c r="G185" s="4"/>
    </row>
    <row r="186" spans="4:7" ht="12.75" x14ac:dyDescent="0.2">
      <c r="D186" s="4"/>
      <c r="E186" s="4"/>
      <c r="F186" s="4"/>
      <c r="G186" s="4"/>
    </row>
    <row r="187" spans="4:7" ht="12.75" x14ac:dyDescent="0.2">
      <c r="D187" s="4"/>
      <c r="E187" s="4"/>
      <c r="F187" s="4"/>
      <c r="G187" s="4"/>
    </row>
    <row r="188" spans="4:7" ht="12.75" x14ac:dyDescent="0.2">
      <c r="D188" s="4"/>
      <c r="E188" s="4"/>
      <c r="F188" s="4"/>
      <c r="G188" s="4"/>
    </row>
    <row r="189" spans="4:7" ht="12.75" x14ac:dyDescent="0.2">
      <c r="D189" s="4"/>
      <c r="E189" s="4"/>
      <c r="F189" s="4"/>
      <c r="G189" s="4"/>
    </row>
    <row r="190" spans="4:7" ht="12.75" x14ac:dyDescent="0.2">
      <c r="D190" s="4"/>
      <c r="E190" s="4"/>
      <c r="F190" s="4"/>
      <c r="G190" s="4"/>
    </row>
    <row r="191" spans="4:7" ht="12.75" x14ac:dyDescent="0.2">
      <c r="D191" s="4"/>
      <c r="E191" s="4"/>
      <c r="F191" s="4"/>
      <c r="G191" s="4"/>
    </row>
    <row r="192" spans="4:7" ht="12.75" x14ac:dyDescent="0.2">
      <c r="D192" s="4"/>
      <c r="E192" s="4"/>
      <c r="F192" s="4"/>
      <c r="G192" s="4"/>
    </row>
    <row r="193" spans="4:7" ht="12.75" x14ac:dyDescent="0.2">
      <c r="D193" s="4"/>
      <c r="E193" s="4"/>
      <c r="F193" s="4"/>
      <c r="G193" s="4"/>
    </row>
    <row r="194" spans="4:7" ht="12.75" x14ac:dyDescent="0.2">
      <c r="D194" s="4"/>
      <c r="E194" s="4"/>
      <c r="F194" s="4"/>
      <c r="G194" s="4"/>
    </row>
    <row r="195" spans="4:7" ht="12.75" x14ac:dyDescent="0.2">
      <c r="D195" s="4"/>
      <c r="E195" s="4"/>
      <c r="F195" s="4"/>
      <c r="G195" s="4"/>
    </row>
    <row r="196" spans="4:7" ht="12.75" x14ac:dyDescent="0.2">
      <c r="D196" s="4"/>
      <c r="E196" s="4"/>
      <c r="F196" s="4"/>
      <c r="G196" s="4"/>
    </row>
    <row r="197" spans="4:7" ht="12.75" x14ac:dyDescent="0.2">
      <c r="D197" s="4"/>
      <c r="E197" s="4"/>
      <c r="F197" s="4"/>
      <c r="G197" s="4"/>
    </row>
    <row r="198" spans="4:7" ht="12.75" x14ac:dyDescent="0.2">
      <c r="D198" s="4"/>
      <c r="E198" s="4"/>
      <c r="F198" s="4"/>
      <c r="G198" s="4"/>
    </row>
    <row r="199" spans="4:7" ht="12.75" x14ac:dyDescent="0.2">
      <c r="D199" s="4"/>
      <c r="E199" s="4"/>
      <c r="F199" s="4"/>
      <c r="G199" s="4"/>
    </row>
    <row r="200" spans="4:7" ht="12.75" x14ac:dyDescent="0.2">
      <c r="D200" s="4"/>
      <c r="E200" s="4"/>
      <c r="F200" s="4"/>
      <c r="G200" s="4"/>
    </row>
    <row r="201" spans="4:7" ht="12.75" x14ac:dyDescent="0.2">
      <c r="D201" s="4"/>
      <c r="E201" s="4"/>
      <c r="F201" s="4"/>
      <c r="G201" s="4"/>
    </row>
    <row r="202" spans="4:7" ht="12.75" x14ac:dyDescent="0.2">
      <c r="D202" s="4"/>
      <c r="E202" s="4"/>
      <c r="F202" s="4"/>
      <c r="G202" s="4"/>
    </row>
    <row r="203" spans="4:7" ht="12.75" x14ac:dyDescent="0.2">
      <c r="D203" s="4"/>
      <c r="E203" s="4"/>
      <c r="F203" s="4"/>
      <c r="G203" s="4"/>
    </row>
    <row r="204" spans="4:7" ht="12.75" x14ac:dyDescent="0.2">
      <c r="D204" s="4"/>
      <c r="E204" s="4"/>
      <c r="F204" s="4"/>
      <c r="G204" s="4"/>
    </row>
    <row r="205" spans="4:7" ht="12.75" x14ac:dyDescent="0.2">
      <c r="D205" s="4"/>
      <c r="E205" s="4"/>
      <c r="F205" s="4"/>
      <c r="G205" s="4"/>
    </row>
    <row r="206" spans="4:7" ht="12.75" x14ac:dyDescent="0.2">
      <c r="D206" s="4"/>
      <c r="E206" s="4"/>
      <c r="F206" s="4"/>
      <c r="G206" s="4"/>
    </row>
    <row r="207" spans="4:7" ht="12.75" x14ac:dyDescent="0.2">
      <c r="D207" s="4"/>
      <c r="E207" s="4"/>
      <c r="F207" s="4"/>
      <c r="G207" s="4"/>
    </row>
    <row r="208" spans="4:7" ht="12.75" x14ac:dyDescent="0.2">
      <c r="D208" s="4"/>
      <c r="E208" s="4"/>
      <c r="F208" s="4"/>
      <c r="G208" s="4"/>
    </row>
    <row r="209" spans="4:7" ht="12.75" x14ac:dyDescent="0.2">
      <c r="D209" s="4"/>
      <c r="E209" s="4"/>
      <c r="F209" s="4"/>
      <c r="G209" s="4"/>
    </row>
    <row r="210" spans="4:7" ht="12.75" x14ac:dyDescent="0.2">
      <c r="D210" s="4"/>
      <c r="E210" s="4"/>
      <c r="F210" s="4"/>
      <c r="G210" s="4"/>
    </row>
    <row r="211" spans="4:7" ht="12.75" x14ac:dyDescent="0.2">
      <c r="D211" s="4"/>
      <c r="E211" s="4"/>
      <c r="F211" s="4"/>
      <c r="G211" s="4"/>
    </row>
    <row r="212" spans="4:7" ht="12.75" x14ac:dyDescent="0.2">
      <c r="D212" s="4"/>
      <c r="E212" s="4"/>
      <c r="F212" s="4"/>
      <c r="G212" s="4"/>
    </row>
    <row r="213" spans="4:7" ht="12.75" x14ac:dyDescent="0.2">
      <c r="D213" s="4"/>
      <c r="E213" s="4"/>
      <c r="F213" s="4"/>
      <c r="G213" s="4"/>
    </row>
    <row r="214" spans="4:7" ht="12.75" x14ac:dyDescent="0.2">
      <c r="D214" s="4"/>
      <c r="E214" s="4"/>
      <c r="F214" s="4"/>
      <c r="G214" s="4"/>
    </row>
    <row r="215" spans="4:7" ht="12.75" x14ac:dyDescent="0.2">
      <c r="D215" s="4"/>
      <c r="E215" s="4"/>
      <c r="F215" s="4"/>
      <c r="G215" s="4"/>
    </row>
    <row r="216" spans="4:7" ht="12.75" x14ac:dyDescent="0.2">
      <c r="D216" s="4"/>
      <c r="E216" s="4"/>
      <c r="F216" s="4"/>
      <c r="G216" s="4"/>
    </row>
    <row r="217" spans="4:7" ht="12.75" x14ac:dyDescent="0.2">
      <c r="D217" s="4"/>
      <c r="E217" s="4"/>
      <c r="F217" s="4"/>
      <c r="G217" s="4"/>
    </row>
    <row r="218" spans="4:7" ht="12.75" x14ac:dyDescent="0.2">
      <c r="D218" s="4"/>
      <c r="E218" s="4"/>
      <c r="F218" s="4"/>
      <c r="G218" s="4"/>
    </row>
    <row r="219" spans="4:7" ht="12.75" x14ac:dyDescent="0.2">
      <c r="D219" s="4"/>
      <c r="E219" s="4"/>
      <c r="F219" s="4"/>
      <c r="G219" s="4"/>
    </row>
    <row r="220" spans="4:7" ht="12.75" x14ac:dyDescent="0.2">
      <c r="D220" s="4"/>
      <c r="E220" s="4"/>
      <c r="F220" s="4"/>
      <c r="G220" s="4"/>
    </row>
    <row r="221" spans="4:7" ht="12.75" x14ac:dyDescent="0.2">
      <c r="D221" s="4"/>
      <c r="E221" s="4"/>
      <c r="F221" s="4"/>
      <c r="G221" s="4"/>
    </row>
    <row r="222" spans="4:7" ht="12.75" x14ac:dyDescent="0.2">
      <c r="D222" s="4"/>
      <c r="E222" s="4"/>
      <c r="F222" s="4"/>
      <c r="G222" s="4"/>
    </row>
    <row r="223" spans="4:7" ht="12.75" x14ac:dyDescent="0.2">
      <c r="D223" s="4"/>
      <c r="E223" s="4"/>
      <c r="F223" s="4"/>
      <c r="G223" s="4"/>
    </row>
    <row r="224" spans="4:7" ht="12.75" x14ac:dyDescent="0.2">
      <c r="D224" s="4"/>
      <c r="E224" s="4"/>
      <c r="F224" s="4"/>
      <c r="G224" s="4"/>
    </row>
    <row r="225" spans="4:7" ht="12.75" x14ac:dyDescent="0.2">
      <c r="D225" s="4"/>
      <c r="E225" s="4"/>
      <c r="F225" s="4"/>
      <c r="G225" s="4"/>
    </row>
    <row r="226" spans="4:7" ht="12.75" x14ac:dyDescent="0.2">
      <c r="D226" s="4"/>
      <c r="E226" s="4"/>
      <c r="F226" s="4"/>
      <c r="G226" s="4"/>
    </row>
    <row r="227" spans="4:7" ht="12.75" x14ac:dyDescent="0.2">
      <c r="D227" s="4"/>
      <c r="E227" s="4"/>
      <c r="F227" s="4"/>
      <c r="G227" s="4"/>
    </row>
    <row r="228" spans="4:7" ht="12.75" x14ac:dyDescent="0.2">
      <c r="D228" s="4"/>
      <c r="E228" s="4"/>
      <c r="F228" s="4"/>
      <c r="G228" s="4"/>
    </row>
    <row r="229" spans="4:7" ht="12.75" x14ac:dyDescent="0.2">
      <c r="D229" s="4"/>
      <c r="E229" s="4"/>
      <c r="F229" s="4"/>
      <c r="G229" s="4"/>
    </row>
    <row r="230" spans="4:7" ht="12.75" x14ac:dyDescent="0.2">
      <c r="D230" s="4"/>
      <c r="E230" s="4"/>
      <c r="F230" s="4"/>
      <c r="G230" s="4"/>
    </row>
    <row r="231" spans="4:7" ht="12.75" x14ac:dyDescent="0.2">
      <c r="D231" s="4"/>
      <c r="E231" s="4"/>
      <c r="F231" s="4"/>
      <c r="G231" s="4"/>
    </row>
    <row r="232" spans="4:7" ht="12.75" x14ac:dyDescent="0.2">
      <c r="D232" s="4"/>
      <c r="E232" s="4"/>
      <c r="F232" s="4"/>
      <c r="G232" s="4"/>
    </row>
    <row r="233" spans="4:7" ht="12.75" x14ac:dyDescent="0.2">
      <c r="D233" s="4"/>
      <c r="E233" s="4"/>
      <c r="F233" s="4"/>
      <c r="G233" s="4"/>
    </row>
    <row r="234" spans="4:7" ht="12.75" x14ac:dyDescent="0.2">
      <c r="D234" s="4"/>
      <c r="E234" s="4"/>
      <c r="F234" s="4"/>
      <c r="G234" s="4"/>
    </row>
    <row r="235" spans="4:7" ht="12.75" x14ac:dyDescent="0.2">
      <c r="D235" s="4"/>
      <c r="E235" s="4"/>
      <c r="F235" s="4"/>
      <c r="G235" s="4"/>
    </row>
    <row r="236" spans="4:7" ht="12.75" x14ac:dyDescent="0.2">
      <c r="D236" s="4"/>
      <c r="E236" s="4"/>
      <c r="F236" s="4"/>
      <c r="G236" s="4"/>
    </row>
    <row r="237" spans="4:7" ht="12.75" x14ac:dyDescent="0.2">
      <c r="D237" s="4"/>
      <c r="E237" s="4"/>
      <c r="F237" s="4"/>
      <c r="G237" s="4"/>
    </row>
    <row r="238" spans="4:7" ht="12.75" x14ac:dyDescent="0.2">
      <c r="D238" s="4"/>
      <c r="E238" s="4"/>
      <c r="F238" s="4"/>
      <c r="G238" s="4"/>
    </row>
    <row r="239" spans="4:7" ht="12.75" x14ac:dyDescent="0.2">
      <c r="D239" s="4"/>
      <c r="E239" s="4"/>
      <c r="F239" s="4"/>
      <c r="G239" s="4"/>
    </row>
    <row r="240" spans="4:7" ht="12.75" x14ac:dyDescent="0.2">
      <c r="D240" s="4"/>
      <c r="E240" s="4"/>
      <c r="F240" s="4"/>
      <c r="G240" s="4"/>
    </row>
    <row r="241" spans="4:7" ht="12.75" x14ac:dyDescent="0.2">
      <c r="D241" s="4"/>
      <c r="E241" s="4"/>
      <c r="F241" s="4"/>
      <c r="G241" s="4"/>
    </row>
    <row r="242" spans="4:7" ht="12.75" x14ac:dyDescent="0.2">
      <c r="D242" s="4"/>
      <c r="E242" s="4"/>
      <c r="F242" s="4"/>
      <c r="G242" s="4"/>
    </row>
    <row r="243" spans="4:7" ht="12.75" x14ac:dyDescent="0.2">
      <c r="D243" s="4"/>
      <c r="E243" s="4"/>
      <c r="F243" s="4"/>
      <c r="G243" s="4"/>
    </row>
    <row r="244" spans="4:7" ht="12.75" x14ac:dyDescent="0.2">
      <c r="D244" s="4"/>
      <c r="E244" s="4"/>
      <c r="F244" s="4"/>
      <c r="G244" s="4"/>
    </row>
    <row r="245" spans="4:7" ht="12.75" x14ac:dyDescent="0.2">
      <c r="D245" s="4"/>
      <c r="E245" s="4"/>
      <c r="F245" s="4"/>
      <c r="G245" s="4"/>
    </row>
    <row r="246" spans="4:7" ht="12.75" x14ac:dyDescent="0.2">
      <c r="D246" s="4"/>
      <c r="E246" s="4"/>
      <c r="F246" s="4"/>
      <c r="G246" s="4"/>
    </row>
    <row r="247" spans="4:7" ht="12.75" x14ac:dyDescent="0.2">
      <c r="D247" s="4"/>
      <c r="E247" s="4"/>
      <c r="F247" s="4"/>
      <c r="G247" s="4"/>
    </row>
    <row r="248" spans="4:7" ht="12.75" x14ac:dyDescent="0.2">
      <c r="D248" s="4"/>
      <c r="E248" s="4"/>
      <c r="F248" s="4"/>
      <c r="G248" s="4"/>
    </row>
    <row r="249" spans="4:7" ht="12.75" x14ac:dyDescent="0.2">
      <c r="D249" s="4"/>
      <c r="E249" s="4"/>
      <c r="F249" s="4"/>
      <c r="G249" s="4"/>
    </row>
    <row r="250" spans="4:7" ht="12.75" x14ac:dyDescent="0.2">
      <c r="D250" s="4"/>
      <c r="E250" s="4"/>
      <c r="F250" s="4"/>
      <c r="G250" s="4"/>
    </row>
    <row r="251" spans="4:7" ht="12.75" x14ac:dyDescent="0.2">
      <c r="D251" s="4"/>
      <c r="E251" s="4"/>
      <c r="F251" s="4"/>
      <c r="G251" s="4"/>
    </row>
    <row r="252" spans="4:7" ht="12.75" x14ac:dyDescent="0.2">
      <c r="D252" s="4"/>
      <c r="E252" s="4"/>
      <c r="F252" s="4"/>
      <c r="G252" s="4"/>
    </row>
    <row r="253" spans="4:7" ht="12.75" x14ac:dyDescent="0.2">
      <c r="D253" s="4"/>
      <c r="E253" s="4"/>
      <c r="F253" s="4"/>
      <c r="G253" s="4"/>
    </row>
    <row r="254" spans="4:7" ht="12.75" x14ac:dyDescent="0.2">
      <c r="D254" s="4"/>
      <c r="E254" s="4"/>
      <c r="F254" s="4"/>
      <c r="G254" s="4"/>
    </row>
    <row r="255" spans="4:7" ht="12.75" x14ac:dyDescent="0.2">
      <c r="D255" s="4"/>
      <c r="E255" s="4"/>
      <c r="F255" s="4"/>
      <c r="G255" s="4"/>
    </row>
    <row r="256" spans="4:7" ht="12.75" x14ac:dyDescent="0.2">
      <c r="D256" s="4"/>
      <c r="E256" s="4"/>
      <c r="F256" s="4"/>
      <c r="G256" s="4"/>
    </row>
    <row r="257" spans="4:7" ht="12.75" x14ac:dyDescent="0.2">
      <c r="D257" s="4"/>
      <c r="E257" s="4"/>
      <c r="F257" s="4"/>
      <c r="G257" s="4"/>
    </row>
    <row r="258" spans="4:7" ht="12.75" x14ac:dyDescent="0.2">
      <c r="D258" s="4"/>
      <c r="E258" s="4"/>
      <c r="F258" s="4"/>
      <c r="G258" s="4"/>
    </row>
    <row r="259" spans="4:7" ht="12.75" x14ac:dyDescent="0.2">
      <c r="D259" s="4"/>
      <c r="E259" s="4"/>
      <c r="F259" s="4"/>
      <c r="G259" s="4"/>
    </row>
    <row r="260" spans="4:7" ht="12.75" x14ac:dyDescent="0.2">
      <c r="D260" s="4"/>
      <c r="E260" s="4"/>
      <c r="F260" s="4"/>
      <c r="G260" s="4"/>
    </row>
    <row r="261" spans="4:7" ht="12.75" x14ac:dyDescent="0.2">
      <c r="D261" s="4"/>
      <c r="E261" s="4"/>
      <c r="F261" s="4"/>
      <c r="G261" s="4"/>
    </row>
    <row r="262" spans="4:7" ht="12.75" x14ac:dyDescent="0.2">
      <c r="D262" s="4"/>
      <c r="E262" s="4"/>
      <c r="F262" s="4"/>
      <c r="G262" s="4"/>
    </row>
    <row r="263" spans="4:7" ht="12.75" x14ac:dyDescent="0.2">
      <c r="D263" s="4"/>
      <c r="E263" s="4"/>
      <c r="F263" s="4"/>
      <c r="G263" s="4"/>
    </row>
    <row r="264" spans="4:7" ht="12.75" x14ac:dyDescent="0.2">
      <c r="D264" s="4"/>
      <c r="E264" s="4"/>
      <c r="F264" s="4"/>
      <c r="G264" s="4"/>
    </row>
    <row r="265" spans="4:7" ht="12.75" x14ac:dyDescent="0.2">
      <c r="D265" s="4"/>
      <c r="E265" s="4"/>
      <c r="F265" s="4"/>
      <c r="G265" s="4"/>
    </row>
    <row r="266" spans="4:7" ht="12.75" x14ac:dyDescent="0.2">
      <c r="D266" s="4"/>
      <c r="E266" s="4"/>
      <c r="F266" s="4"/>
      <c r="G266" s="4"/>
    </row>
    <row r="267" spans="4:7" ht="12.75" x14ac:dyDescent="0.2">
      <c r="D267" s="4"/>
      <c r="E267" s="4"/>
      <c r="F267" s="4"/>
      <c r="G267" s="4"/>
    </row>
    <row r="268" spans="4:7" ht="12.75" x14ac:dyDescent="0.2">
      <c r="D268" s="4"/>
      <c r="E268" s="4"/>
      <c r="F268" s="4"/>
      <c r="G268" s="4"/>
    </row>
    <row r="269" spans="4:7" ht="12.75" x14ac:dyDescent="0.2">
      <c r="D269" s="4"/>
      <c r="E269" s="4"/>
      <c r="F269" s="4"/>
      <c r="G269" s="4"/>
    </row>
    <row r="270" spans="4:7" ht="12.75" x14ac:dyDescent="0.2">
      <c r="D270" s="4"/>
      <c r="E270" s="4"/>
      <c r="F270" s="4"/>
      <c r="G270" s="4"/>
    </row>
    <row r="271" spans="4:7" ht="12.75" x14ac:dyDescent="0.2">
      <c r="D271" s="4"/>
      <c r="E271" s="4"/>
      <c r="F271" s="4"/>
      <c r="G271" s="4"/>
    </row>
    <row r="272" spans="4:7" ht="12.75" x14ac:dyDescent="0.2">
      <c r="D272" s="4"/>
      <c r="E272" s="4"/>
      <c r="F272" s="4"/>
      <c r="G272" s="4"/>
    </row>
    <row r="273" spans="4:7" ht="12.75" x14ac:dyDescent="0.2">
      <c r="D273" s="4"/>
      <c r="E273" s="4"/>
      <c r="F273" s="4"/>
      <c r="G273" s="4"/>
    </row>
    <row r="274" spans="4:7" ht="12.75" x14ac:dyDescent="0.2">
      <c r="D274" s="4"/>
      <c r="E274" s="4"/>
      <c r="F274" s="4"/>
      <c r="G274" s="4"/>
    </row>
    <row r="275" spans="4:7" ht="12.75" x14ac:dyDescent="0.2">
      <c r="D275" s="4"/>
      <c r="E275" s="4"/>
      <c r="F275" s="4"/>
      <c r="G275" s="4"/>
    </row>
    <row r="276" spans="4:7" ht="12.75" x14ac:dyDescent="0.2">
      <c r="D276" s="4"/>
      <c r="E276" s="4"/>
      <c r="F276" s="4"/>
      <c r="G276" s="4"/>
    </row>
    <row r="277" spans="4:7" ht="12.75" x14ac:dyDescent="0.2">
      <c r="D277" s="4"/>
      <c r="E277" s="4"/>
      <c r="F277" s="4"/>
      <c r="G277" s="4"/>
    </row>
    <row r="278" spans="4:7" ht="12.75" x14ac:dyDescent="0.2">
      <c r="D278" s="4"/>
      <c r="E278" s="4"/>
      <c r="F278" s="4"/>
      <c r="G278" s="4"/>
    </row>
    <row r="279" spans="4:7" ht="12.75" x14ac:dyDescent="0.2">
      <c r="D279" s="4"/>
      <c r="E279" s="4"/>
      <c r="F279" s="4"/>
      <c r="G279" s="4"/>
    </row>
    <row r="280" spans="4:7" ht="12.75" x14ac:dyDescent="0.2">
      <c r="D280" s="4"/>
      <c r="E280" s="4"/>
      <c r="F280" s="4"/>
      <c r="G280" s="4"/>
    </row>
    <row r="281" spans="4:7" ht="12.75" x14ac:dyDescent="0.2">
      <c r="D281" s="4"/>
      <c r="E281" s="4"/>
      <c r="F281" s="4"/>
      <c r="G281" s="4"/>
    </row>
    <row r="282" spans="4:7" ht="12.75" x14ac:dyDescent="0.2">
      <c r="D282" s="4"/>
      <c r="E282" s="4"/>
      <c r="F282" s="4"/>
      <c r="G282" s="4"/>
    </row>
    <row r="283" spans="4:7" ht="12.75" x14ac:dyDescent="0.2">
      <c r="D283" s="4"/>
      <c r="E283" s="4"/>
      <c r="F283" s="4"/>
      <c r="G283" s="4"/>
    </row>
    <row r="284" spans="4:7" ht="12.75" x14ac:dyDescent="0.2">
      <c r="D284" s="4"/>
      <c r="E284" s="4"/>
      <c r="F284" s="4"/>
      <c r="G284" s="4"/>
    </row>
    <row r="285" spans="4:7" ht="12.75" x14ac:dyDescent="0.2">
      <c r="D285" s="4"/>
      <c r="E285" s="4"/>
      <c r="F285" s="4"/>
      <c r="G285" s="4"/>
    </row>
    <row r="286" spans="4:7" ht="12.75" x14ac:dyDescent="0.2">
      <c r="D286" s="4"/>
      <c r="E286" s="4"/>
      <c r="F286" s="4"/>
      <c r="G286" s="4"/>
    </row>
    <row r="287" spans="4:7" ht="12.75" x14ac:dyDescent="0.2">
      <c r="D287" s="4"/>
      <c r="E287" s="4"/>
      <c r="F287" s="4"/>
      <c r="G287" s="4"/>
    </row>
    <row r="288" spans="4:7" ht="12.75" x14ac:dyDescent="0.2">
      <c r="D288" s="4"/>
      <c r="E288" s="4"/>
      <c r="F288" s="4"/>
      <c r="G288" s="4"/>
    </row>
    <row r="289" spans="4:7" ht="12.75" x14ac:dyDescent="0.2">
      <c r="D289" s="4"/>
      <c r="E289" s="4"/>
      <c r="F289" s="4"/>
      <c r="G289" s="4"/>
    </row>
    <row r="290" spans="4:7" ht="12.75" x14ac:dyDescent="0.2">
      <c r="D290" s="4"/>
      <c r="E290" s="4"/>
      <c r="F290" s="4"/>
      <c r="G290" s="4"/>
    </row>
    <row r="291" spans="4:7" ht="12.75" x14ac:dyDescent="0.2">
      <c r="D291" s="4"/>
      <c r="E291" s="4"/>
      <c r="F291" s="4"/>
      <c r="G291" s="4"/>
    </row>
    <row r="292" spans="4:7" ht="12.75" x14ac:dyDescent="0.2">
      <c r="D292" s="4"/>
      <c r="E292" s="4"/>
      <c r="F292" s="4"/>
      <c r="G292" s="4"/>
    </row>
    <row r="293" spans="4:7" ht="12.75" x14ac:dyDescent="0.2">
      <c r="D293" s="4"/>
      <c r="E293" s="4"/>
      <c r="F293" s="4"/>
      <c r="G293" s="4"/>
    </row>
    <row r="294" spans="4:7" ht="12.75" x14ac:dyDescent="0.2">
      <c r="D294" s="4"/>
      <c r="E294" s="4"/>
      <c r="F294" s="4"/>
      <c r="G294" s="4"/>
    </row>
    <row r="295" spans="4:7" ht="12.75" x14ac:dyDescent="0.2">
      <c r="D295" s="4"/>
      <c r="E295" s="4"/>
      <c r="F295" s="4"/>
      <c r="G295" s="4"/>
    </row>
    <row r="296" spans="4:7" ht="12.75" x14ac:dyDescent="0.2">
      <c r="D296" s="4"/>
      <c r="E296" s="4"/>
      <c r="F296" s="4"/>
      <c r="G296" s="4"/>
    </row>
    <row r="297" spans="4:7" ht="12.75" x14ac:dyDescent="0.2">
      <c r="D297" s="4"/>
      <c r="E297" s="4"/>
      <c r="F297" s="4"/>
      <c r="G297" s="4"/>
    </row>
    <row r="298" spans="4:7" ht="12.75" x14ac:dyDescent="0.2">
      <c r="D298" s="4"/>
      <c r="E298" s="4"/>
      <c r="F298" s="4"/>
      <c r="G298" s="4"/>
    </row>
    <row r="299" spans="4:7" ht="12.75" x14ac:dyDescent="0.2">
      <c r="D299" s="4"/>
      <c r="E299" s="4"/>
      <c r="F299" s="4"/>
      <c r="G299" s="4"/>
    </row>
    <row r="300" spans="4:7" ht="12.75" x14ac:dyDescent="0.2">
      <c r="D300" s="4"/>
      <c r="E300" s="4"/>
      <c r="F300" s="4"/>
      <c r="G300" s="4"/>
    </row>
    <row r="301" spans="4:7" ht="12.75" x14ac:dyDescent="0.2">
      <c r="D301" s="4"/>
      <c r="E301" s="4"/>
      <c r="F301" s="4"/>
      <c r="G301" s="4"/>
    </row>
    <row r="302" spans="4:7" ht="12.75" x14ac:dyDescent="0.2">
      <c r="D302" s="4"/>
      <c r="E302" s="4"/>
      <c r="F302" s="4"/>
      <c r="G302" s="4"/>
    </row>
    <row r="303" spans="4:7" ht="12.75" x14ac:dyDescent="0.2">
      <c r="D303" s="4"/>
      <c r="E303" s="4"/>
      <c r="F303" s="4"/>
      <c r="G303" s="4"/>
    </row>
    <row r="304" spans="4:7" ht="12.75" x14ac:dyDescent="0.2">
      <c r="D304" s="4"/>
      <c r="E304" s="4"/>
      <c r="F304" s="4"/>
      <c r="G304" s="4"/>
    </row>
    <row r="305" spans="4:7" ht="12.75" x14ac:dyDescent="0.2">
      <c r="D305" s="4"/>
      <c r="E305" s="4"/>
      <c r="F305" s="4"/>
      <c r="G305" s="4"/>
    </row>
    <row r="306" spans="4:7" ht="12.75" x14ac:dyDescent="0.2">
      <c r="D306" s="4"/>
      <c r="E306" s="4"/>
      <c r="F306" s="4"/>
      <c r="G306" s="4"/>
    </row>
    <row r="307" spans="4:7" ht="12.75" x14ac:dyDescent="0.2">
      <c r="D307" s="4"/>
      <c r="E307" s="4"/>
      <c r="F307" s="4"/>
      <c r="G307" s="4"/>
    </row>
    <row r="308" spans="4:7" ht="12.75" x14ac:dyDescent="0.2">
      <c r="D308" s="4"/>
      <c r="E308" s="4"/>
      <c r="F308" s="4"/>
      <c r="G308" s="4"/>
    </row>
    <row r="309" spans="4:7" ht="12.75" x14ac:dyDescent="0.2">
      <c r="D309" s="4"/>
      <c r="E309" s="4"/>
      <c r="F309" s="4"/>
      <c r="G309" s="4"/>
    </row>
    <row r="310" spans="4:7" ht="12.75" x14ac:dyDescent="0.2">
      <c r="D310" s="4"/>
      <c r="E310" s="4"/>
      <c r="F310" s="4"/>
      <c r="G310" s="4"/>
    </row>
    <row r="311" spans="4:7" ht="12.75" x14ac:dyDescent="0.2">
      <c r="D311" s="4"/>
      <c r="E311" s="4"/>
      <c r="F311" s="4"/>
      <c r="G311" s="4"/>
    </row>
    <row r="312" spans="4:7" ht="12.75" x14ac:dyDescent="0.2">
      <c r="D312" s="4"/>
      <c r="E312" s="4"/>
      <c r="F312" s="4"/>
      <c r="G312" s="4"/>
    </row>
    <row r="313" spans="4:7" ht="12.75" x14ac:dyDescent="0.2">
      <c r="D313" s="4"/>
      <c r="E313" s="4"/>
      <c r="F313" s="4"/>
      <c r="G313" s="4"/>
    </row>
    <row r="314" spans="4:7" ht="12.75" x14ac:dyDescent="0.2">
      <c r="D314" s="4"/>
      <c r="E314" s="4"/>
      <c r="F314" s="4"/>
      <c r="G314" s="4"/>
    </row>
    <row r="315" spans="4:7" ht="12.75" x14ac:dyDescent="0.2">
      <c r="D315" s="4"/>
      <c r="E315" s="4"/>
      <c r="F315" s="4"/>
      <c r="G315" s="4"/>
    </row>
    <row r="316" spans="4:7" ht="12.75" x14ac:dyDescent="0.2">
      <c r="D316" s="4"/>
      <c r="E316" s="4"/>
      <c r="F316" s="4"/>
      <c r="G316" s="4"/>
    </row>
    <row r="317" spans="4:7" ht="12.75" x14ac:dyDescent="0.2">
      <c r="D317" s="4"/>
      <c r="E317" s="4"/>
      <c r="F317" s="4"/>
      <c r="G317" s="4"/>
    </row>
    <row r="318" spans="4:7" ht="12.75" x14ac:dyDescent="0.2">
      <c r="D318" s="4"/>
      <c r="E318" s="4"/>
      <c r="F318" s="4"/>
      <c r="G318" s="4"/>
    </row>
    <row r="319" spans="4:7" ht="12.75" x14ac:dyDescent="0.2">
      <c r="D319" s="4"/>
      <c r="E319" s="4"/>
      <c r="F319" s="4"/>
      <c r="G319" s="4"/>
    </row>
    <row r="320" spans="4:7" ht="12.75" x14ac:dyDescent="0.2">
      <c r="D320" s="4"/>
      <c r="E320" s="4"/>
      <c r="F320" s="4"/>
      <c r="G320" s="4"/>
    </row>
    <row r="321" spans="4:7" ht="12.75" x14ac:dyDescent="0.2">
      <c r="D321" s="4"/>
      <c r="E321" s="4"/>
      <c r="F321" s="4"/>
      <c r="G321" s="4"/>
    </row>
    <row r="322" spans="4:7" ht="12.75" x14ac:dyDescent="0.2">
      <c r="D322" s="4"/>
      <c r="E322" s="4"/>
      <c r="F322" s="4"/>
      <c r="G322" s="4"/>
    </row>
    <row r="323" spans="4:7" ht="12.75" x14ac:dyDescent="0.2">
      <c r="D323" s="4"/>
      <c r="E323" s="4"/>
      <c r="F323" s="4"/>
      <c r="G323" s="4"/>
    </row>
    <row r="324" spans="4:7" ht="12.75" x14ac:dyDescent="0.2">
      <c r="D324" s="4"/>
      <c r="E324" s="4"/>
      <c r="F324" s="4"/>
      <c r="G324" s="4"/>
    </row>
    <row r="325" spans="4:7" ht="12.75" x14ac:dyDescent="0.2">
      <c r="D325" s="4"/>
      <c r="E325" s="4"/>
      <c r="F325" s="4"/>
      <c r="G325" s="4"/>
    </row>
    <row r="326" spans="4:7" ht="12.75" x14ac:dyDescent="0.2">
      <c r="D326" s="4"/>
      <c r="E326" s="4"/>
      <c r="F326" s="4"/>
      <c r="G326" s="4"/>
    </row>
    <row r="327" spans="4:7" ht="12.75" x14ac:dyDescent="0.2">
      <c r="D327" s="4"/>
      <c r="E327" s="4"/>
      <c r="F327" s="4"/>
      <c r="G327" s="4"/>
    </row>
    <row r="328" spans="4:7" ht="12.75" x14ac:dyDescent="0.2">
      <c r="D328" s="4"/>
      <c r="E328" s="4"/>
      <c r="F328" s="4"/>
      <c r="G328" s="4"/>
    </row>
    <row r="329" spans="4:7" ht="12.75" x14ac:dyDescent="0.2">
      <c r="D329" s="4"/>
      <c r="E329" s="4"/>
      <c r="F329" s="4"/>
      <c r="G329" s="4"/>
    </row>
    <row r="330" spans="4:7" ht="12.75" x14ac:dyDescent="0.2">
      <c r="D330" s="4"/>
      <c r="E330" s="4"/>
      <c r="F330" s="4"/>
      <c r="G330" s="4"/>
    </row>
    <row r="331" spans="4:7" ht="12.75" x14ac:dyDescent="0.2">
      <c r="D331" s="4"/>
      <c r="E331" s="4"/>
      <c r="F331" s="4"/>
      <c r="G331" s="4"/>
    </row>
    <row r="332" spans="4:7" ht="12.75" x14ac:dyDescent="0.2">
      <c r="D332" s="4"/>
      <c r="E332" s="4"/>
      <c r="F332" s="4"/>
      <c r="G332" s="4"/>
    </row>
    <row r="333" spans="4:7" ht="12.75" x14ac:dyDescent="0.2">
      <c r="D333" s="4"/>
      <c r="E333" s="4"/>
      <c r="F333" s="4"/>
      <c r="G333" s="4"/>
    </row>
    <row r="334" spans="4:7" ht="12.75" x14ac:dyDescent="0.2">
      <c r="D334" s="4"/>
      <c r="E334" s="4"/>
      <c r="F334" s="4"/>
      <c r="G334" s="4"/>
    </row>
    <row r="335" spans="4:7" ht="12.75" x14ac:dyDescent="0.2">
      <c r="D335" s="4"/>
      <c r="E335" s="4"/>
      <c r="F335" s="4"/>
      <c r="G335" s="4"/>
    </row>
    <row r="336" spans="4:7" ht="12.75" x14ac:dyDescent="0.2">
      <c r="D336" s="4"/>
      <c r="E336" s="4"/>
      <c r="F336" s="4"/>
      <c r="G336" s="4"/>
    </row>
    <row r="337" spans="4:7" ht="12.75" x14ac:dyDescent="0.2">
      <c r="D337" s="4"/>
      <c r="E337" s="4"/>
      <c r="F337" s="4"/>
      <c r="G337" s="4"/>
    </row>
    <row r="338" spans="4:7" ht="12.75" x14ac:dyDescent="0.2">
      <c r="D338" s="4"/>
      <c r="E338" s="4"/>
      <c r="F338" s="4"/>
      <c r="G338" s="4"/>
    </row>
    <row r="339" spans="4:7" ht="12.75" x14ac:dyDescent="0.2">
      <c r="D339" s="4"/>
      <c r="E339" s="4"/>
      <c r="F339" s="4"/>
      <c r="G339" s="4"/>
    </row>
    <row r="340" spans="4:7" ht="12.75" x14ac:dyDescent="0.2">
      <c r="D340" s="4"/>
      <c r="E340" s="4"/>
      <c r="F340" s="4"/>
      <c r="G340" s="4"/>
    </row>
    <row r="341" spans="4:7" ht="12.75" x14ac:dyDescent="0.2">
      <c r="D341" s="4"/>
      <c r="E341" s="4"/>
      <c r="F341" s="4"/>
      <c r="G341" s="4"/>
    </row>
    <row r="342" spans="4:7" ht="12.75" x14ac:dyDescent="0.2">
      <c r="D342" s="4"/>
      <c r="E342" s="4"/>
      <c r="F342" s="4"/>
      <c r="G342" s="4"/>
    </row>
    <row r="343" spans="4:7" ht="12.75" x14ac:dyDescent="0.2">
      <c r="D343" s="4"/>
      <c r="E343" s="4"/>
      <c r="F343" s="4"/>
      <c r="G343" s="4"/>
    </row>
    <row r="344" spans="4:7" ht="12.75" x14ac:dyDescent="0.2">
      <c r="D344" s="4"/>
      <c r="E344" s="4"/>
      <c r="F344" s="4"/>
      <c r="G344" s="4"/>
    </row>
    <row r="345" spans="4:7" ht="12.75" x14ac:dyDescent="0.2">
      <c r="D345" s="4"/>
      <c r="E345" s="4"/>
      <c r="F345" s="4"/>
      <c r="G345" s="4"/>
    </row>
    <row r="346" spans="4:7" ht="12.75" x14ac:dyDescent="0.2">
      <c r="D346" s="4"/>
      <c r="E346" s="4"/>
      <c r="F346" s="4"/>
      <c r="G346" s="4"/>
    </row>
    <row r="347" spans="4:7" ht="12.75" x14ac:dyDescent="0.2">
      <c r="D347" s="4"/>
      <c r="E347" s="4"/>
      <c r="F347" s="4"/>
      <c r="G347" s="4"/>
    </row>
    <row r="348" spans="4:7" ht="12.75" x14ac:dyDescent="0.2">
      <c r="D348" s="4"/>
      <c r="E348" s="4"/>
      <c r="F348" s="4"/>
      <c r="G348" s="4"/>
    </row>
    <row r="349" spans="4:7" ht="12.75" x14ac:dyDescent="0.2">
      <c r="D349" s="4"/>
      <c r="E349" s="4"/>
      <c r="F349" s="4"/>
      <c r="G349" s="4"/>
    </row>
    <row r="350" spans="4:7" ht="12.75" x14ac:dyDescent="0.2">
      <c r="D350" s="4"/>
      <c r="E350" s="4"/>
      <c r="F350" s="4"/>
      <c r="G350" s="4"/>
    </row>
    <row r="351" spans="4:7" ht="12.75" x14ac:dyDescent="0.2">
      <c r="D351" s="4"/>
      <c r="E351" s="4"/>
      <c r="F351" s="4"/>
      <c r="G351" s="4"/>
    </row>
    <row r="352" spans="4:7" ht="12.75" x14ac:dyDescent="0.2">
      <c r="D352" s="4"/>
      <c r="E352" s="4"/>
      <c r="F352" s="4"/>
      <c r="G352" s="4"/>
    </row>
    <row r="353" spans="4:7" ht="12.75" x14ac:dyDescent="0.2">
      <c r="D353" s="4"/>
      <c r="E353" s="4"/>
      <c r="F353" s="4"/>
      <c r="G353" s="4"/>
    </row>
    <row r="354" spans="4:7" ht="12.75" x14ac:dyDescent="0.2">
      <c r="D354" s="4"/>
      <c r="E354" s="4"/>
      <c r="F354" s="4"/>
      <c r="G354" s="4"/>
    </row>
    <row r="355" spans="4:7" ht="12.75" x14ac:dyDescent="0.2">
      <c r="D355" s="4"/>
      <c r="E355" s="4"/>
      <c r="F355" s="4"/>
      <c r="G355" s="4"/>
    </row>
    <row r="356" spans="4:7" ht="12.75" x14ac:dyDescent="0.2">
      <c r="D356" s="4"/>
      <c r="E356" s="4"/>
      <c r="F356" s="4"/>
      <c r="G356" s="4"/>
    </row>
    <row r="357" spans="4:7" ht="12.75" x14ac:dyDescent="0.2">
      <c r="D357" s="4"/>
      <c r="E357" s="4"/>
      <c r="F357" s="4"/>
      <c r="G357" s="4"/>
    </row>
    <row r="358" spans="4:7" ht="12.75" x14ac:dyDescent="0.2">
      <c r="D358" s="4"/>
      <c r="E358" s="4"/>
      <c r="F358" s="4"/>
      <c r="G358" s="4"/>
    </row>
    <row r="359" spans="4:7" ht="12.75" x14ac:dyDescent="0.2">
      <c r="D359" s="4"/>
      <c r="E359" s="4"/>
      <c r="F359" s="4"/>
      <c r="G359" s="4"/>
    </row>
    <row r="360" spans="4:7" ht="12.75" x14ac:dyDescent="0.2">
      <c r="D360" s="4"/>
      <c r="E360" s="4"/>
      <c r="F360" s="4"/>
      <c r="G360" s="4"/>
    </row>
    <row r="361" spans="4:7" ht="12.75" x14ac:dyDescent="0.2">
      <c r="D361" s="4"/>
      <c r="E361" s="4"/>
      <c r="F361" s="4"/>
      <c r="G361" s="4"/>
    </row>
    <row r="362" spans="4:7" ht="12.75" x14ac:dyDescent="0.2">
      <c r="D362" s="4"/>
      <c r="E362" s="4"/>
      <c r="F362" s="4"/>
      <c r="G362" s="4"/>
    </row>
    <row r="363" spans="4:7" ht="12.75" x14ac:dyDescent="0.2">
      <c r="D363" s="4"/>
      <c r="E363" s="4"/>
      <c r="F363" s="4"/>
      <c r="G363" s="4"/>
    </row>
    <row r="364" spans="4:7" ht="12.75" x14ac:dyDescent="0.2">
      <c r="D364" s="4"/>
      <c r="E364" s="4"/>
      <c r="F364" s="4"/>
      <c r="G364" s="4"/>
    </row>
    <row r="365" spans="4:7" ht="12.75" x14ac:dyDescent="0.2">
      <c r="D365" s="4"/>
      <c r="E365" s="4"/>
      <c r="F365" s="4"/>
      <c r="G365" s="4"/>
    </row>
    <row r="366" spans="4:7" ht="12.75" x14ac:dyDescent="0.2">
      <c r="D366" s="4"/>
      <c r="E366" s="4"/>
      <c r="F366" s="4"/>
      <c r="G366" s="4"/>
    </row>
    <row r="367" spans="4:7" ht="12.75" x14ac:dyDescent="0.2">
      <c r="D367" s="4"/>
      <c r="E367" s="4"/>
      <c r="F367" s="4"/>
      <c r="G367" s="4"/>
    </row>
    <row r="368" spans="4:7" ht="12.75" x14ac:dyDescent="0.2">
      <c r="D368" s="4"/>
      <c r="E368" s="4"/>
      <c r="F368" s="4"/>
      <c r="G368" s="4"/>
    </row>
    <row r="369" spans="4:7" ht="12.75" x14ac:dyDescent="0.2">
      <c r="D369" s="4"/>
      <c r="E369" s="4"/>
      <c r="F369" s="4"/>
      <c r="G369" s="4"/>
    </row>
    <row r="370" spans="4:7" ht="12.75" x14ac:dyDescent="0.2">
      <c r="D370" s="4"/>
      <c r="E370" s="4"/>
      <c r="F370" s="4"/>
      <c r="G370" s="4"/>
    </row>
    <row r="371" spans="4:7" ht="12.75" x14ac:dyDescent="0.2">
      <c r="D371" s="4"/>
      <c r="E371" s="4"/>
      <c r="F371" s="4"/>
      <c r="G371" s="4"/>
    </row>
    <row r="372" spans="4:7" ht="12.75" x14ac:dyDescent="0.2">
      <c r="D372" s="4"/>
      <c r="E372" s="4"/>
      <c r="F372" s="4"/>
      <c r="G372" s="4"/>
    </row>
    <row r="373" spans="4:7" ht="12.75" x14ac:dyDescent="0.2">
      <c r="D373" s="4"/>
      <c r="E373" s="4"/>
      <c r="F373" s="4"/>
      <c r="G373" s="4"/>
    </row>
    <row r="374" spans="4:7" ht="12.75" x14ac:dyDescent="0.2">
      <c r="D374" s="4"/>
      <c r="E374" s="4"/>
      <c r="F374" s="4"/>
      <c r="G374" s="4"/>
    </row>
    <row r="375" spans="4:7" ht="12.75" x14ac:dyDescent="0.2">
      <c r="D375" s="4"/>
      <c r="E375" s="4"/>
      <c r="F375" s="4"/>
      <c r="G375" s="4"/>
    </row>
    <row r="376" spans="4:7" ht="12.75" x14ac:dyDescent="0.2">
      <c r="D376" s="4"/>
      <c r="E376" s="4"/>
      <c r="F376" s="4"/>
      <c r="G376" s="4"/>
    </row>
    <row r="377" spans="4:7" ht="12.75" x14ac:dyDescent="0.2">
      <c r="D377" s="4"/>
      <c r="E377" s="4"/>
      <c r="F377" s="4"/>
      <c r="G377" s="4"/>
    </row>
    <row r="378" spans="4:7" ht="12.75" x14ac:dyDescent="0.2">
      <c r="D378" s="4"/>
      <c r="E378" s="4"/>
      <c r="F378" s="4"/>
      <c r="G378" s="4"/>
    </row>
    <row r="379" spans="4:7" ht="12.75" x14ac:dyDescent="0.2">
      <c r="D379" s="4"/>
      <c r="E379" s="4"/>
      <c r="F379" s="4"/>
      <c r="G379" s="4"/>
    </row>
    <row r="380" spans="4:7" ht="12.75" x14ac:dyDescent="0.2">
      <c r="D380" s="4"/>
      <c r="E380" s="4"/>
      <c r="F380" s="4"/>
      <c r="G380" s="4"/>
    </row>
    <row r="381" spans="4:7" ht="12.75" x14ac:dyDescent="0.2">
      <c r="D381" s="4"/>
      <c r="E381" s="4"/>
      <c r="F381" s="4"/>
      <c r="G381" s="4"/>
    </row>
    <row r="382" spans="4:7" ht="12.75" x14ac:dyDescent="0.2">
      <c r="D382" s="4"/>
      <c r="E382" s="4"/>
      <c r="F382" s="4"/>
      <c r="G382" s="4"/>
    </row>
    <row r="383" spans="4:7" ht="12.75" x14ac:dyDescent="0.2">
      <c r="D383" s="4"/>
      <c r="E383" s="4"/>
      <c r="F383" s="4"/>
      <c r="G383" s="4"/>
    </row>
    <row r="384" spans="4:7" ht="12.75" x14ac:dyDescent="0.2">
      <c r="D384" s="4"/>
      <c r="E384" s="4"/>
      <c r="F384" s="4"/>
      <c r="G384" s="4"/>
    </row>
    <row r="385" spans="4:7" ht="12.75" x14ac:dyDescent="0.2">
      <c r="D385" s="4"/>
      <c r="E385" s="4"/>
      <c r="F385" s="4"/>
      <c r="G385" s="4"/>
    </row>
    <row r="386" spans="4:7" ht="12.75" x14ac:dyDescent="0.2">
      <c r="D386" s="4"/>
      <c r="E386" s="4"/>
      <c r="F386" s="4"/>
      <c r="G386" s="4"/>
    </row>
    <row r="387" spans="4:7" ht="12.75" x14ac:dyDescent="0.2">
      <c r="D387" s="4"/>
      <c r="E387" s="4"/>
      <c r="F387" s="4"/>
      <c r="G387" s="4"/>
    </row>
    <row r="388" spans="4:7" ht="12.75" x14ac:dyDescent="0.2">
      <c r="D388" s="4"/>
      <c r="E388" s="4"/>
      <c r="F388" s="4"/>
      <c r="G388" s="4"/>
    </row>
    <row r="389" spans="4:7" ht="12.75" x14ac:dyDescent="0.2">
      <c r="D389" s="4"/>
      <c r="E389" s="4"/>
      <c r="F389" s="4"/>
      <c r="G389" s="4"/>
    </row>
    <row r="390" spans="4:7" ht="12.75" x14ac:dyDescent="0.2">
      <c r="D390" s="4"/>
      <c r="E390" s="4"/>
      <c r="F390" s="4"/>
      <c r="G390" s="4"/>
    </row>
    <row r="391" spans="4:7" ht="12.75" x14ac:dyDescent="0.2">
      <c r="D391" s="4"/>
      <c r="E391" s="4"/>
      <c r="F391" s="4"/>
      <c r="G391" s="4"/>
    </row>
    <row r="392" spans="4:7" ht="12.75" x14ac:dyDescent="0.2">
      <c r="D392" s="4"/>
      <c r="E392" s="4"/>
      <c r="F392" s="4"/>
      <c r="G392" s="4"/>
    </row>
    <row r="393" spans="4:7" ht="12.75" x14ac:dyDescent="0.2">
      <c r="D393" s="4"/>
      <c r="E393" s="4"/>
      <c r="F393" s="4"/>
      <c r="G393" s="4"/>
    </row>
    <row r="394" spans="4:7" ht="12.75" x14ac:dyDescent="0.2">
      <c r="D394" s="4"/>
      <c r="E394" s="4"/>
      <c r="F394" s="4"/>
      <c r="G394" s="4"/>
    </row>
    <row r="395" spans="4:7" ht="12.75" x14ac:dyDescent="0.2">
      <c r="D395" s="4"/>
      <c r="E395" s="4"/>
      <c r="F395" s="4"/>
      <c r="G395" s="4"/>
    </row>
    <row r="396" spans="4:7" ht="12.75" x14ac:dyDescent="0.2">
      <c r="D396" s="4"/>
      <c r="E396" s="4"/>
      <c r="F396" s="4"/>
      <c r="G396" s="4"/>
    </row>
    <row r="397" spans="4:7" ht="12.75" x14ac:dyDescent="0.2">
      <c r="D397" s="4"/>
      <c r="E397" s="4"/>
      <c r="F397" s="4"/>
      <c r="G397" s="4"/>
    </row>
    <row r="398" spans="4:7" ht="12.75" x14ac:dyDescent="0.2">
      <c r="D398" s="4"/>
      <c r="E398" s="4"/>
      <c r="F398" s="4"/>
      <c r="G398" s="4"/>
    </row>
    <row r="399" spans="4:7" ht="12.75" x14ac:dyDescent="0.2">
      <c r="D399" s="4"/>
      <c r="E399" s="4"/>
      <c r="F399" s="4"/>
      <c r="G399" s="4"/>
    </row>
    <row r="400" spans="4:7" ht="12.75" x14ac:dyDescent="0.2">
      <c r="D400" s="4"/>
      <c r="E400" s="4"/>
      <c r="F400" s="4"/>
      <c r="G400" s="4"/>
    </row>
    <row r="401" spans="4:7" ht="12.75" x14ac:dyDescent="0.2">
      <c r="D401" s="4"/>
      <c r="E401" s="4"/>
      <c r="F401" s="4"/>
      <c r="G401" s="4"/>
    </row>
    <row r="402" spans="4:7" ht="12.75" x14ac:dyDescent="0.2">
      <c r="D402" s="4"/>
      <c r="E402" s="4"/>
      <c r="F402" s="4"/>
      <c r="G402" s="4"/>
    </row>
    <row r="403" spans="4:7" ht="12.75" x14ac:dyDescent="0.2">
      <c r="D403" s="4"/>
      <c r="E403" s="4"/>
      <c r="F403" s="4"/>
      <c r="G403" s="4"/>
    </row>
    <row r="404" spans="4:7" ht="12.75" x14ac:dyDescent="0.2">
      <c r="D404" s="4"/>
      <c r="E404" s="4"/>
      <c r="F404" s="4"/>
      <c r="G404" s="4"/>
    </row>
    <row r="405" spans="4:7" ht="12.75" x14ac:dyDescent="0.2">
      <c r="D405" s="4"/>
      <c r="E405" s="4"/>
      <c r="F405" s="4"/>
      <c r="G405" s="4"/>
    </row>
    <row r="406" spans="4:7" ht="12.75" x14ac:dyDescent="0.2">
      <c r="D406" s="4"/>
      <c r="E406" s="4"/>
      <c r="F406" s="4"/>
      <c r="G406" s="4"/>
    </row>
    <row r="407" spans="4:7" ht="12.75" x14ac:dyDescent="0.2">
      <c r="D407" s="4"/>
      <c r="E407" s="4"/>
      <c r="F407" s="4"/>
      <c r="G407" s="4"/>
    </row>
    <row r="408" spans="4:7" ht="12.75" x14ac:dyDescent="0.2">
      <c r="D408" s="4"/>
      <c r="E408" s="4"/>
      <c r="F408" s="4"/>
      <c r="G408" s="4"/>
    </row>
    <row r="409" spans="4:7" ht="12.75" x14ac:dyDescent="0.2">
      <c r="D409" s="4"/>
      <c r="E409" s="4"/>
      <c r="F409" s="4"/>
      <c r="G409" s="4"/>
    </row>
    <row r="410" spans="4:7" ht="12.75" x14ac:dyDescent="0.2">
      <c r="D410" s="4"/>
      <c r="E410" s="4"/>
      <c r="F410" s="4"/>
      <c r="G410" s="4"/>
    </row>
    <row r="411" spans="4:7" ht="12.75" x14ac:dyDescent="0.2">
      <c r="D411" s="4"/>
      <c r="E411" s="4"/>
      <c r="F411" s="4"/>
      <c r="G411" s="4"/>
    </row>
    <row r="412" spans="4:7" ht="12.75" x14ac:dyDescent="0.2">
      <c r="D412" s="4"/>
      <c r="E412" s="4"/>
      <c r="F412" s="4"/>
      <c r="G412" s="4"/>
    </row>
    <row r="413" spans="4:7" ht="12.75" x14ac:dyDescent="0.2">
      <c r="D413" s="4"/>
      <c r="E413" s="4"/>
      <c r="F413" s="4"/>
      <c r="G413" s="4"/>
    </row>
    <row r="414" spans="4:7" ht="12.75" x14ac:dyDescent="0.2">
      <c r="D414" s="4"/>
      <c r="E414" s="4"/>
      <c r="F414" s="4"/>
      <c r="G414" s="4"/>
    </row>
    <row r="415" spans="4:7" ht="12.75" x14ac:dyDescent="0.2">
      <c r="D415" s="4"/>
      <c r="E415" s="4"/>
      <c r="F415" s="4"/>
      <c r="G415" s="4"/>
    </row>
    <row r="416" spans="4:7" ht="12.75" x14ac:dyDescent="0.2">
      <c r="D416" s="4"/>
      <c r="E416" s="4"/>
      <c r="F416" s="4"/>
      <c r="G416" s="4"/>
    </row>
    <row r="417" spans="4:7" ht="12.75" x14ac:dyDescent="0.2">
      <c r="D417" s="4"/>
      <c r="E417" s="4"/>
      <c r="F417" s="4"/>
      <c r="G417" s="4"/>
    </row>
    <row r="418" spans="4:7" ht="12.75" x14ac:dyDescent="0.2">
      <c r="D418" s="4"/>
      <c r="E418" s="4"/>
      <c r="F418" s="4"/>
      <c r="G418" s="4"/>
    </row>
    <row r="419" spans="4:7" ht="12.75" x14ac:dyDescent="0.2">
      <c r="D419" s="4"/>
      <c r="E419" s="4"/>
      <c r="F419" s="4"/>
      <c r="G419" s="4"/>
    </row>
    <row r="420" spans="4:7" ht="12.75" x14ac:dyDescent="0.2">
      <c r="D420" s="4"/>
      <c r="E420" s="4"/>
      <c r="F420" s="4"/>
      <c r="G420" s="4"/>
    </row>
    <row r="421" spans="4:7" ht="12.75" x14ac:dyDescent="0.2">
      <c r="D421" s="4"/>
      <c r="E421" s="4"/>
      <c r="F421" s="4"/>
      <c r="G421" s="4"/>
    </row>
    <row r="422" spans="4:7" ht="12.75" x14ac:dyDescent="0.2">
      <c r="D422" s="4"/>
      <c r="E422" s="4"/>
      <c r="F422" s="4"/>
      <c r="G422" s="4"/>
    </row>
    <row r="423" spans="4:7" ht="12.75" x14ac:dyDescent="0.2">
      <c r="D423" s="4"/>
      <c r="E423" s="4"/>
      <c r="F423" s="4"/>
      <c r="G423" s="4"/>
    </row>
    <row r="424" spans="4:7" ht="12.75" x14ac:dyDescent="0.2">
      <c r="D424" s="4"/>
      <c r="E424" s="4"/>
      <c r="F424" s="4"/>
      <c r="G424" s="4"/>
    </row>
    <row r="425" spans="4:7" ht="12.75" x14ac:dyDescent="0.2">
      <c r="D425" s="4"/>
      <c r="E425" s="4"/>
      <c r="F425" s="4"/>
      <c r="G425" s="4"/>
    </row>
    <row r="426" spans="4:7" ht="12.75" x14ac:dyDescent="0.2">
      <c r="D426" s="4"/>
      <c r="E426" s="4"/>
      <c r="F426" s="4"/>
      <c r="G426" s="4"/>
    </row>
    <row r="427" spans="4:7" ht="12.75" x14ac:dyDescent="0.2">
      <c r="D427" s="4"/>
      <c r="E427" s="4"/>
      <c r="F427" s="4"/>
      <c r="G427" s="4"/>
    </row>
    <row r="428" spans="4:7" ht="12.75" x14ac:dyDescent="0.2">
      <c r="D428" s="4"/>
      <c r="E428" s="4"/>
      <c r="F428" s="4"/>
      <c r="G428" s="4"/>
    </row>
    <row r="429" spans="4:7" ht="12.75" x14ac:dyDescent="0.2">
      <c r="D429" s="4"/>
      <c r="E429" s="4"/>
      <c r="F429" s="4"/>
      <c r="G429" s="4"/>
    </row>
    <row r="430" spans="4:7" ht="12.75" x14ac:dyDescent="0.2">
      <c r="D430" s="4"/>
      <c r="E430" s="4"/>
      <c r="F430" s="4"/>
      <c r="G430" s="4"/>
    </row>
    <row r="431" spans="4:7" ht="12.75" x14ac:dyDescent="0.2">
      <c r="D431" s="4"/>
      <c r="E431" s="4"/>
      <c r="F431" s="4"/>
      <c r="G431" s="4"/>
    </row>
    <row r="432" spans="4:7" ht="12.75" x14ac:dyDescent="0.2">
      <c r="D432" s="4"/>
      <c r="E432" s="4"/>
      <c r="F432" s="4"/>
      <c r="G432" s="4"/>
    </row>
    <row r="433" spans="4:7" ht="12.75" x14ac:dyDescent="0.2">
      <c r="D433" s="4"/>
      <c r="E433" s="4"/>
      <c r="F433" s="4"/>
      <c r="G433" s="4"/>
    </row>
    <row r="434" spans="4:7" ht="12.75" x14ac:dyDescent="0.2">
      <c r="D434" s="4"/>
      <c r="E434" s="4"/>
      <c r="F434" s="4"/>
      <c r="G434" s="4"/>
    </row>
    <row r="435" spans="4:7" ht="12.75" x14ac:dyDescent="0.2">
      <c r="D435" s="4"/>
      <c r="E435" s="4"/>
      <c r="F435" s="4"/>
      <c r="G435" s="4"/>
    </row>
    <row r="436" spans="4:7" ht="12.75" x14ac:dyDescent="0.2">
      <c r="D436" s="4"/>
      <c r="E436" s="4"/>
      <c r="F436" s="4"/>
      <c r="G436" s="4"/>
    </row>
    <row r="437" spans="4:7" ht="12.75" x14ac:dyDescent="0.2">
      <c r="D437" s="4"/>
      <c r="E437" s="4"/>
      <c r="F437" s="4"/>
      <c r="G437" s="4"/>
    </row>
    <row r="438" spans="4:7" ht="12.75" x14ac:dyDescent="0.2">
      <c r="D438" s="4"/>
      <c r="E438" s="4"/>
      <c r="F438" s="4"/>
      <c r="G438" s="4"/>
    </row>
    <row r="439" spans="4:7" ht="12.75" x14ac:dyDescent="0.2">
      <c r="D439" s="4"/>
      <c r="E439" s="4"/>
      <c r="F439" s="4"/>
      <c r="G439" s="4"/>
    </row>
    <row r="440" spans="4:7" ht="12.75" x14ac:dyDescent="0.2">
      <c r="D440" s="4"/>
      <c r="E440" s="4"/>
      <c r="F440" s="4"/>
      <c r="G440" s="4"/>
    </row>
    <row r="441" spans="4:7" ht="12.75" x14ac:dyDescent="0.2">
      <c r="D441" s="4"/>
      <c r="E441" s="4"/>
      <c r="F441" s="4"/>
      <c r="G441" s="4"/>
    </row>
    <row r="442" spans="4:7" ht="12.75" x14ac:dyDescent="0.2">
      <c r="D442" s="4"/>
      <c r="E442" s="4"/>
      <c r="F442" s="4"/>
      <c r="G442" s="4"/>
    </row>
    <row r="443" spans="4:7" ht="12.75" x14ac:dyDescent="0.2">
      <c r="D443" s="4"/>
      <c r="E443" s="4"/>
      <c r="F443" s="4"/>
      <c r="G443" s="4"/>
    </row>
    <row r="444" spans="4:7" ht="12.75" x14ac:dyDescent="0.2">
      <c r="D444" s="4"/>
      <c r="E444" s="4"/>
      <c r="F444" s="4"/>
      <c r="G444" s="4"/>
    </row>
    <row r="445" spans="4:7" ht="12.75" x14ac:dyDescent="0.2">
      <c r="D445" s="4"/>
      <c r="E445" s="4"/>
      <c r="F445" s="4"/>
      <c r="G445" s="4"/>
    </row>
    <row r="446" spans="4:7" ht="12.75" x14ac:dyDescent="0.2">
      <c r="D446" s="4"/>
      <c r="E446" s="4"/>
      <c r="F446" s="4"/>
      <c r="G446" s="4"/>
    </row>
    <row r="447" spans="4:7" ht="12.75" x14ac:dyDescent="0.2">
      <c r="D447" s="4"/>
      <c r="E447" s="4"/>
      <c r="F447" s="4"/>
      <c r="G447" s="4"/>
    </row>
    <row r="448" spans="4:7" ht="12.75" x14ac:dyDescent="0.2">
      <c r="D448" s="4"/>
      <c r="E448" s="4"/>
      <c r="F448" s="4"/>
      <c r="G448" s="4"/>
    </row>
    <row r="449" spans="4:7" ht="12.75" x14ac:dyDescent="0.2">
      <c r="D449" s="4"/>
      <c r="E449" s="4"/>
      <c r="F449" s="4"/>
      <c r="G449" s="4"/>
    </row>
    <row r="450" spans="4:7" ht="12.75" x14ac:dyDescent="0.2">
      <c r="D450" s="4"/>
      <c r="E450" s="4"/>
      <c r="F450" s="4"/>
      <c r="G450" s="4"/>
    </row>
    <row r="451" spans="4:7" ht="12.75" x14ac:dyDescent="0.2">
      <c r="D451" s="4"/>
      <c r="E451" s="4"/>
      <c r="F451" s="4"/>
      <c r="G451" s="4"/>
    </row>
    <row r="452" spans="4:7" ht="12.75" x14ac:dyDescent="0.2">
      <c r="D452" s="4"/>
      <c r="E452" s="4"/>
      <c r="F452" s="4"/>
      <c r="G452" s="4"/>
    </row>
    <row r="453" spans="4:7" ht="12.75" x14ac:dyDescent="0.2">
      <c r="D453" s="4"/>
      <c r="E453" s="4"/>
      <c r="F453" s="4"/>
      <c r="G453" s="4"/>
    </row>
    <row r="454" spans="4:7" ht="12.75" x14ac:dyDescent="0.2">
      <c r="D454" s="4"/>
      <c r="E454" s="4"/>
      <c r="F454" s="4"/>
      <c r="G454" s="4"/>
    </row>
    <row r="455" spans="4:7" ht="12.75" x14ac:dyDescent="0.2">
      <c r="D455" s="4"/>
      <c r="E455" s="4"/>
      <c r="F455" s="4"/>
      <c r="G455" s="4"/>
    </row>
    <row r="456" spans="4:7" ht="12.75" x14ac:dyDescent="0.2">
      <c r="D456" s="4"/>
      <c r="E456" s="4"/>
      <c r="F456" s="4"/>
      <c r="G456" s="4"/>
    </row>
    <row r="457" spans="4:7" ht="12.75" x14ac:dyDescent="0.2">
      <c r="D457" s="4"/>
      <c r="E457" s="4"/>
      <c r="F457" s="4"/>
      <c r="G457" s="4"/>
    </row>
    <row r="458" spans="4:7" ht="12.75" x14ac:dyDescent="0.2">
      <c r="D458" s="4"/>
      <c r="E458" s="4"/>
      <c r="F458" s="4"/>
      <c r="G458" s="4"/>
    </row>
    <row r="459" spans="4:7" ht="12.75" x14ac:dyDescent="0.2">
      <c r="D459" s="4"/>
      <c r="E459" s="4"/>
      <c r="F459" s="4"/>
      <c r="G459" s="4"/>
    </row>
    <row r="460" spans="4:7" ht="12.75" x14ac:dyDescent="0.2">
      <c r="D460" s="4"/>
      <c r="E460" s="4"/>
      <c r="F460" s="4"/>
      <c r="G460" s="4"/>
    </row>
    <row r="461" spans="4:7" ht="12.75" x14ac:dyDescent="0.2">
      <c r="D461" s="4"/>
      <c r="E461" s="4"/>
      <c r="F461" s="4"/>
      <c r="G461" s="4"/>
    </row>
    <row r="462" spans="4:7" ht="12.75" x14ac:dyDescent="0.2">
      <c r="D462" s="4"/>
      <c r="E462" s="4"/>
      <c r="F462" s="4"/>
      <c r="G462" s="4"/>
    </row>
    <row r="463" spans="4:7" ht="12.75" x14ac:dyDescent="0.2">
      <c r="D463" s="4"/>
      <c r="E463" s="4"/>
      <c r="F463" s="4"/>
      <c r="G463" s="4"/>
    </row>
    <row r="464" spans="4:7" ht="12.75" x14ac:dyDescent="0.2">
      <c r="D464" s="4"/>
      <c r="E464" s="4"/>
      <c r="F464" s="4"/>
      <c r="G464" s="4"/>
    </row>
    <row r="465" spans="4:7" ht="12.75" x14ac:dyDescent="0.2">
      <c r="D465" s="4"/>
      <c r="E465" s="4"/>
      <c r="F465" s="4"/>
      <c r="G465" s="4"/>
    </row>
    <row r="466" spans="4:7" ht="12.75" x14ac:dyDescent="0.2">
      <c r="D466" s="4"/>
      <c r="E466" s="4"/>
      <c r="F466" s="4"/>
      <c r="G466" s="4"/>
    </row>
    <row r="467" spans="4:7" ht="12.75" x14ac:dyDescent="0.2">
      <c r="D467" s="4"/>
      <c r="E467" s="4"/>
      <c r="F467" s="4"/>
      <c r="G467" s="4"/>
    </row>
    <row r="468" spans="4:7" ht="12.75" x14ac:dyDescent="0.2">
      <c r="D468" s="4"/>
      <c r="E468" s="4"/>
      <c r="F468" s="4"/>
      <c r="G468" s="4"/>
    </row>
    <row r="469" spans="4:7" ht="12.75" x14ac:dyDescent="0.2">
      <c r="D469" s="4"/>
      <c r="E469" s="4"/>
      <c r="F469" s="4"/>
      <c r="G469" s="4"/>
    </row>
    <row r="470" spans="4:7" ht="12.75" x14ac:dyDescent="0.2">
      <c r="D470" s="4"/>
      <c r="E470" s="4"/>
      <c r="F470" s="4"/>
      <c r="G470" s="4"/>
    </row>
    <row r="471" spans="4:7" ht="12.75" x14ac:dyDescent="0.2">
      <c r="D471" s="4"/>
      <c r="E471" s="4"/>
      <c r="F471" s="4"/>
      <c r="G471" s="4"/>
    </row>
    <row r="472" spans="4:7" ht="12.75" x14ac:dyDescent="0.2">
      <c r="D472" s="4"/>
      <c r="E472" s="4"/>
      <c r="F472" s="4"/>
      <c r="G472" s="4"/>
    </row>
    <row r="473" spans="4:7" ht="12.75" x14ac:dyDescent="0.2">
      <c r="D473" s="4"/>
      <c r="E473" s="4"/>
      <c r="F473" s="4"/>
      <c r="G473" s="4"/>
    </row>
    <row r="474" spans="4:7" ht="12.75" x14ac:dyDescent="0.2">
      <c r="D474" s="4"/>
      <c r="E474" s="4"/>
      <c r="F474" s="4"/>
      <c r="G474" s="4"/>
    </row>
    <row r="475" spans="4:7" ht="12.75" x14ac:dyDescent="0.2">
      <c r="D475" s="4"/>
      <c r="E475" s="4"/>
      <c r="F475" s="4"/>
      <c r="G475" s="4"/>
    </row>
    <row r="476" spans="4:7" ht="12.75" x14ac:dyDescent="0.2">
      <c r="D476" s="4"/>
      <c r="E476" s="4"/>
      <c r="F476" s="4"/>
      <c r="G476" s="4"/>
    </row>
    <row r="477" spans="4:7" ht="12.75" x14ac:dyDescent="0.2">
      <c r="D477" s="4"/>
      <c r="E477" s="4"/>
      <c r="F477" s="4"/>
      <c r="G477" s="4"/>
    </row>
    <row r="478" spans="4:7" ht="12.75" x14ac:dyDescent="0.2">
      <c r="D478" s="4"/>
      <c r="E478" s="4"/>
      <c r="F478" s="4"/>
      <c r="G478" s="4"/>
    </row>
    <row r="479" spans="4:7" ht="12.75" x14ac:dyDescent="0.2">
      <c r="D479" s="4"/>
      <c r="E479" s="4"/>
      <c r="F479" s="4"/>
      <c r="G479" s="4"/>
    </row>
    <row r="480" spans="4:7" ht="12.75" x14ac:dyDescent="0.2">
      <c r="D480" s="4"/>
      <c r="E480" s="4"/>
      <c r="F480" s="4"/>
      <c r="G480" s="4"/>
    </row>
    <row r="481" spans="4:7" ht="12.75" x14ac:dyDescent="0.2">
      <c r="D481" s="4"/>
      <c r="E481" s="4"/>
      <c r="F481" s="4"/>
      <c r="G481" s="4"/>
    </row>
    <row r="482" spans="4:7" ht="12.75" x14ac:dyDescent="0.2">
      <c r="D482" s="4"/>
      <c r="E482" s="4"/>
      <c r="F482" s="4"/>
      <c r="G482" s="4"/>
    </row>
    <row r="483" spans="4:7" ht="12.75" x14ac:dyDescent="0.2">
      <c r="D483" s="4"/>
      <c r="E483" s="4"/>
      <c r="F483" s="4"/>
      <c r="G483" s="4"/>
    </row>
    <row r="484" spans="4:7" ht="12.75" x14ac:dyDescent="0.2">
      <c r="D484" s="4"/>
      <c r="E484" s="4"/>
      <c r="F484" s="4"/>
      <c r="G484" s="4"/>
    </row>
    <row r="485" spans="4:7" ht="12.75" x14ac:dyDescent="0.2">
      <c r="D485" s="4"/>
      <c r="E485" s="4"/>
      <c r="F485" s="4"/>
      <c r="G485" s="4"/>
    </row>
    <row r="486" spans="4:7" ht="12.75" x14ac:dyDescent="0.2">
      <c r="D486" s="4"/>
      <c r="E486" s="4"/>
      <c r="F486" s="4"/>
      <c r="G486" s="4"/>
    </row>
    <row r="487" spans="4:7" ht="12.75" x14ac:dyDescent="0.2">
      <c r="D487" s="4"/>
      <c r="E487" s="4"/>
      <c r="F487" s="4"/>
      <c r="G487" s="4"/>
    </row>
    <row r="488" spans="4:7" ht="12.75" x14ac:dyDescent="0.2">
      <c r="D488" s="4"/>
      <c r="E488" s="4"/>
      <c r="F488" s="4"/>
      <c r="G488" s="4"/>
    </row>
    <row r="489" spans="4:7" ht="12.75" x14ac:dyDescent="0.2">
      <c r="D489" s="4"/>
      <c r="E489" s="4"/>
      <c r="F489" s="4"/>
      <c r="G489" s="4"/>
    </row>
    <row r="490" spans="4:7" ht="12.75" x14ac:dyDescent="0.2">
      <c r="D490" s="4"/>
      <c r="E490" s="4"/>
      <c r="F490" s="4"/>
      <c r="G490" s="4"/>
    </row>
    <row r="491" spans="4:7" ht="12.75" x14ac:dyDescent="0.2">
      <c r="D491" s="4"/>
      <c r="E491" s="4"/>
      <c r="F491" s="4"/>
      <c r="G491" s="4"/>
    </row>
    <row r="492" spans="4:7" ht="12.75" x14ac:dyDescent="0.2">
      <c r="D492" s="4"/>
      <c r="E492" s="4"/>
      <c r="F492" s="4"/>
      <c r="G492" s="4"/>
    </row>
    <row r="493" spans="4:7" ht="12.75" x14ac:dyDescent="0.2">
      <c r="D493" s="4"/>
      <c r="E493" s="4"/>
      <c r="F493" s="4"/>
      <c r="G493" s="4"/>
    </row>
    <row r="494" spans="4:7" ht="12.75" x14ac:dyDescent="0.2">
      <c r="D494" s="4"/>
      <c r="E494" s="4"/>
      <c r="F494" s="4"/>
      <c r="G494" s="4"/>
    </row>
    <row r="495" spans="4:7" ht="12.75" x14ac:dyDescent="0.2">
      <c r="D495" s="4"/>
      <c r="E495" s="4"/>
      <c r="F495" s="4"/>
      <c r="G495" s="4"/>
    </row>
    <row r="496" spans="4:7" ht="12.75" x14ac:dyDescent="0.2">
      <c r="D496" s="4"/>
      <c r="E496" s="4"/>
      <c r="F496" s="4"/>
      <c r="G496" s="4"/>
    </row>
    <row r="497" spans="4:7" ht="12.75" x14ac:dyDescent="0.2">
      <c r="D497" s="4"/>
      <c r="E497" s="4"/>
      <c r="F497" s="4"/>
      <c r="G497" s="4"/>
    </row>
    <row r="498" spans="4:7" ht="12.75" x14ac:dyDescent="0.2">
      <c r="D498" s="4"/>
      <c r="E498" s="4"/>
      <c r="F498" s="4"/>
      <c r="G498" s="4"/>
    </row>
    <row r="499" spans="4:7" ht="12.75" x14ac:dyDescent="0.2">
      <c r="D499" s="4"/>
      <c r="E499" s="4"/>
      <c r="F499" s="4"/>
      <c r="G499" s="4"/>
    </row>
    <row r="500" spans="4:7" ht="12.75" x14ac:dyDescent="0.2">
      <c r="D500" s="4"/>
      <c r="E500" s="4"/>
      <c r="F500" s="4"/>
      <c r="G500" s="4"/>
    </row>
    <row r="501" spans="4:7" ht="12.75" x14ac:dyDescent="0.2">
      <c r="D501" s="4"/>
      <c r="E501" s="4"/>
      <c r="F501" s="4"/>
      <c r="G501" s="4"/>
    </row>
    <row r="502" spans="4:7" ht="12.75" x14ac:dyDescent="0.2">
      <c r="D502" s="4"/>
      <c r="E502" s="4"/>
      <c r="F502" s="4"/>
      <c r="G502" s="4"/>
    </row>
    <row r="503" spans="4:7" ht="12.75" x14ac:dyDescent="0.2">
      <c r="D503" s="4"/>
      <c r="E503" s="4"/>
      <c r="F503" s="4"/>
      <c r="G503" s="4"/>
    </row>
    <row r="504" spans="4:7" ht="12.75" x14ac:dyDescent="0.2">
      <c r="D504" s="4"/>
      <c r="E504" s="4"/>
      <c r="F504" s="4"/>
      <c r="G504" s="4"/>
    </row>
    <row r="505" spans="4:7" ht="12.75" x14ac:dyDescent="0.2">
      <c r="D505" s="4"/>
      <c r="E505" s="4"/>
      <c r="F505" s="4"/>
      <c r="G505" s="4"/>
    </row>
    <row r="506" spans="4:7" ht="12.75" x14ac:dyDescent="0.2">
      <c r="D506" s="4"/>
      <c r="E506" s="4"/>
      <c r="F506" s="4"/>
      <c r="G506" s="4"/>
    </row>
    <row r="507" spans="4:7" ht="12.75" x14ac:dyDescent="0.2">
      <c r="D507" s="4"/>
      <c r="E507" s="4"/>
      <c r="F507" s="4"/>
      <c r="G507" s="4"/>
    </row>
    <row r="508" spans="4:7" ht="12.75" x14ac:dyDescent="0.2">
      <c r="D508" s="4"/>
      <c r="E508" s="4"/>
      <c r="F508" s="4"/>
      <c r="G508" s="4"/>
    </row>
    <row r="509" spans="4:7" ht="12.75" x14ac:dyDescent="0.2">
      <c r="D509" s="4"/>
      <c r="E509" s="4"/>
      <c r="F509" s="4"/>
      <c r="G509" s="4"/>
    </row>
    <row r="510" spans="4:7" ht="12.75" x14ac:dyDescent="0.2">
      <c r="D510" s="4"/>
      <c r="E510" s="4"/>
      <c r="F510" s="4"/>
      <c r="G510" s="4"/>
    </row>
    <row r="511" spans="4:7" ht="12.75" x14ac:dyDescent="0.2">
      <c r="D511" s="4"/>
      <c r="E511" s="4"/>
      <c r="F511" s="4"/>
      <c r="G511" s="4"/>
    </row>
    <row r="512" spans="4:7" ht="12.75" x14ac:dyDescent="0.2">
      <c r="D512" s="4"/>
      <c r="E512" s="4"/>
      <c r="F512" s="4"/>
      <c r="G512" s="4"/>
    </row>
    <row r="513" spans="4:7" ht="12.75" x14ac:dyDescent="0.2">
      <c r="D513" s="4"/>
      <c r="E513" s="4"/>
      <c r="F513" s="4"/>
      <c r="G513" s="4"/>
    </row>
    <row r="514" spans="4:7" ht="12.75" x14ac:dyDescent="0.2">
      <c r="D514" s="4"/>
      <c r="E514" s="4"/>
      <c r="F514" s="4"/>
      <c r="G514" s="4"/>
    </row>
    <row r="515" spans="4:7" ht="12.75" x14ac:dyDescent="0.2">
      <c r="D515" s="4"/>
      <c r="E515" s="4"/>
      <c r="F515" s="4"/>
      <c r="G515" s="4"/>
    </row>
    <row r="516" spans="4:7" ht="12.75" x14ac:dyDescent="0.2">
      <c r="D516" s="4"/>
      <c r="E516" s="4"/>
      <c r="F516" s="4"/>
      <c r="G516" s="4"/>
    </row>
    <row r="517" spans="4:7" ht="12.75" x14ac:dyDescent="0.2">
      <c r="D517" s="4"/>
      <c r="E517" s="4"/>
      <c r="F517" s="4"/>
      <c r="G517" s="4"/>
    </row>
    <row r="518" spans="4:7" ht="12.75" x14ac:dyDescent="0.2">
      <c r="D518" s="4"/>
      <c r="E518" s="4"/>
      <c r="F518" s="4"/>
      <c r="G518" s="4"/>
    </row>
    <row r="519" spans="4:7" ht="12.75" x14ac:dyDescent="0.2">
      <c r="D519" s="4"/>
      <c r="E519" s="4"/>
      <c r="F519" s="4"/>
      <c r="G519" s="4"/>
    </row>
    <row r="520" spans="4:7" ht="12.75" x14ac:dyDescent="0.2">
      <c r="D520" s="4"/>
      <c r="E520" s="4"/>
      <c r="F520" s="4"/>
      <c r="G520" s="4"/>
    </row>
    <row r="521" spans="4:7" ht="12.75" x14ac:dyDescent="0.2">
      <c r="D521" s="4"/>
      <c r="E521" s="4"/>
      <c r="F521" s="4"/>
      <c r="G521" s="4"/>
    </row>
    <row r="522" spans="4:7" ht="12.75" x14ac:dyDescent="0.2">
      <c r="D522" s="4"/>
      <c r="E522" s="4"/>
      <c r="F522" s="4"/>
      <c r="G522" s="4"/>
    </row>
    <row r="523" spans="4:7" ht="12.75" x14ac:dyDescent="0.2">
      <c r="D523" s="4"/>
      <c r="E523" s="4"/>
      <c r="F523" s="4"/>
      <c r="G523" s="4"/>
    </row>
    <row r="524" spans="4:7" ht="12.75" x14ac:dyDescent="0.2">
      <c r="D524" s="4"/>
      <c r="E524" s="4"/>
      <c r="F524" s="4"/>
      <c r="G524" s="4"/>
    </row>
    <row r="525" spans="4:7" ht="12.75" x14ac:dyDescent="0.2">
      <c r="D525" s="4"/>
      <c r="E525" s="4"/>
      <c r="F525" s="4"/>
      <c r="G525" s="4"/>
    </row>
    <row r="526" spans="4:7" ht="12.75" x14ac:dyDescent="0.2">
      <c r="D526" s="4"/>
      <c r="E526" s="4"/>
      <c r="F526" s="4"/>
      <c r="G526" s="4"/>
    </row>
    <row r="527" spans="4:7" ht="12.75" x14ac:dyDescent="0.2">
      <c r="D527" s="4"/>
      <c r="E527" s="4"/>
      <c r="F527" s="4"/>
      <c r="G527" s="4"/>
    </row>
    <row r="528" spans="4:7" ht="12.75" x14ac:dyDescent="0.2">
      <c r="D528" s="4"/>
      <c r="E528" s="4"/>
      <c r="F528" s="4"/>
      <c r="G528" s="4"/>
    </row>
    <row r="529" spans="4:7" ht="12.75" x14ac:dyDescent="0.2">
      <c r="D529" s="4"/>
      <c r="E529" s="4"/>
      <c r="F529" s="4"/>
      <c r="G529" s="4"/>
    </row>
    <row r="530" spans="4:7" ht="12.75" x14ac:dyDescent="0.2">
      <c r="D530" s="4"/>
      <c r="E530" s="4"/>
      <c r="F530" s="4"/>
      <c r="G530" s="4"/>
    </row>
    <row r="531" spans="4:7" ht="12.75" x14ac:dyDescent="0.2">
      <c r="D531" s="4"/>
      <c r="E531" s="4"/>
      <c r="F531" s="4"/>
      <c r="G531" s="4"/>
    </row>
    <row r="532" spans="4:7" ht="12.75" x14ac:dyDescent="0.2">
      <c r="D532" s="4"/>
      <c r="E532" s="4"/>
      <c r="F532" s="4"/>
      <c r="G532" s="4"/>
    </row>
    <row r="533" spans="4:7" ht="12.75" x14ac:dyDescent="0.2">
      <c r="D533" s="4"/>
      <c r="E533" s="4"/>
      <c r="F533" s="4"/>
      <c r="G533" s="4"/>
    </row>
    <row r="534" spans="4:7" ht="12.75" x14ac:dyDescent="0.2">
      <c r="D534" s="4"/>
      <c r="E534" s="4"/>
      <c r="F534" s="4"/>
      <c r="G534" s="4"/>
    </row>
    <row r="535" spans="4:7" ht="12.75" x14ac:dyDescent="0.2">
      <c r="D535" s="4"/>
      <c r="E535" s="4"/>
      <c r="F535" s="4"/>
      <c r="G535" s="4"/>
    </row>
    <row r="536" spans="4:7" ht="12.75" x14ac:dyDescent="0.2">
      <c r="D536" s="4"/>
      <c r="E536" s="4"/>
      <c r="F536" s="4"/>
      <c r="G536" s="4"/>
    </row>
    <row r="537" spans="4:7" ht="12.75" x14ac:dyDescent="0.2">
      <c r="D537" s="4"/>
      <c r="E537" s="4"/>
      <c r="F537" s="4"/>
      <c r="G537" s="4"/>
    </row>
    <row r="538" spans="4:7" ht="12.75" x14ac:dyDescent="0.2">
      <c r="D538" s="4"/>
      <c r="E538" s="4"/>
      <c r="F538" s="4"/>
      <c r="G538" s="4"/>
    </row>
    <row r="539" spans="4:7" ht="12.75" x14ac:dyDescent="0.2">
      <c r="D539" s="4"/>
      <c r="E539" s="4"/>
      <c r="F539" s="4"/>
      <c r="G539" s="4"/>
    </row>
    <row r="540" spans="4:7" ht="12.75" x14ac:dyDescent="0.2">
      <c r="D540" s="4"/>
      <c r="E540" s="4"/>
      <c r="F540" s="4"/>
      <c r="G540" s="4"/>
    </row>
    <row r="541" spans="4:7" ht="12.75" x14ac:dyDescent="0.2">
      <c r="D541" s="4"/>
      <c r="E541" s="4"/>
      <c r="F541" s="4"/>
      <c r="G541" s="4"/>
    </row>
    <row r="542" spans="4:7" ht="12.75" x14ac:dyDescent="0.2">
      <c r="D542" s="4"/>
      <c r="E542" s="4"/>
      <c r="F542" s="4"/>
      <c r="G542" s="4"/>
    </row>
    <row r="543" spans="4:7" ht="12.75" x14ac:dyDescent="0.2">
      <c r="D543" s="4"/>
      <c r="E543" s="4"/>
      <c r="F543" s="4"/>
      <c r="G543" s="4"/>
    </row>
    <row r="544" spans="4:7" ht="12.75" x14ac:dyDescent="0.2">
      <c r="D544" s="4"/>
      <c r="E544" s="4"/>
      <c r="F544" s="4"/>
      <c r="G544" s="4"/>
    </row>
    <row r="545" spans="4:7" ht="12.75" x14ac:dyDescent="0.2">
      <c r="D545" s="4"/>
      <c r="E545" s="4"/>
      <c r="F545" s="4"/>
      <c r="G545" s="4"/>
    </row>
    <row r="546" spans="4:7" ht="12.75" x14ac:dyDescent="0.2">
      <c r="D546" s="4"/>
      <c r="E546" s="4"/>
      <c r="F546" s="4"/>
      <c r="G546" s="4"/>
    </row>
    <row r="547" spans="4:7" ht="12.75" x14ac:dyDescent="0.2">
      <c r="D547" s="4"/>
      <c r="E547" s="4"/>
      <c r="F547" s="4"/>
      <c r="G547" s="4"/>
    </row>
    <row r="548" spans="4:7" ht="12.75" x14ac:dyDescent="0.2">
      <c r="D548" s="4"/>
      <c r="E548" s="4"/>
      <c r="F548" s="4"/>
      <c r="G548" s="4"/>
    </row>
    <row r="549" spans="4:7" ht="12.75" x14ac:dyDescent="0.2">
      <c r="D549" s="4"/>
      <c r="E549" s="4"/>
      <c r="F549" s="4"/>
      <c r="G549" s="4"/>
    </row>
    <row r="550" spans="4:7" ht="12.75" x14ac:dyDescent="0.2">
      <c r="D550" s="4"/>
      <c r="E550" s="4"/>
      <c r="F550" s="4"/>
      <c r="G550" s="4"/>
    </row>
    <row r="551" spans="4:7" ht="12.75" x14ac:dyDescent="0.2">
      <c r="D551" s="4"/>
      <c r="E551" s="4"/>
      <c r="F551" s="4"/>
      <c r="G551" s="4"/>
    </row>
    <row r="552" spans="4:7" ht="12.75" x14ac:dyDescent="0.2">
      <c r="D552" s="4"/>
      <c r="E552" s="4"/>
      <c r="F552" s="4"/>
      <c r="G552" s="4"/>
    </row>
    <row r="553" spans="4:7" ht="12.75" x14ac:dyDescent="0.2">
      <c r="D553" s="4"/>
      <c r="E553" s="4"/>
      <c r="F553" s="4"/>
      <c r="G553" s="4"/>
    </row>
    <row r="554" spans="4:7" ht="12.75" x14ac:dyDescent="0.2">
      <c r="D554" s="4"/>
      <c r="E554" s="4"/>
      <c r="F554" s="4"/>
      <c r="G554" s="4"/>
    </row>
    <row r="555" spans="4:7" ht="12.75" x14ac:dyDescent="0.2">
      <c r="D555" s="4"/>
      <c r="E555" s="4"/>
      <c r="F555" s="4"/>
      <c r="G555" s="4"/>
    </row>
    <row r="556" spans="4:7" ht="12.75" x14ac:dyDescent="0.2">
      <c r="D556" s="4"/>
      <c r="E556" s="4"/>
      <c r="F556" s="4"/>
      <c r="G556" s="4"/>
    </row>
    <row r="557" spans="4:7" ht="12.75" x14ac:dyDescent="0.2">
      <c r="D557" s="4"/>
      <c r="E557" s="4"/>
      <c r="F557" s="4"/>
      <c r="G557" s="4"/>
    </row>
    <row r="558" spans="4:7" ht="12.75" x14ac:dyDescent="0.2">
      <c r="D558" s="4"/>
      <c r="E558" s="4"/>
      <c r="F558" s="4"/>
      <c r="G558" s="4"/>
    </row>
    <row r="559" spans="4:7" ht="12.75" x14ac:dyDescent="0.2">
      <c r="D559" s="4"/>
      <c r="E559" s="4"/>
      <c r="F559" s="4"/>
      <c r="G559" s="4"/>
    </row>
    <row r="560" spans="4:7" ht="12.75" x14ac:dyDescent="0.2">
      <c r="D560" s="4"/>
      <c r="E560" s="4"/>
      <c r="F560" s="4"/>
      <c r="G560" s="4"/>
    </row>
    <row r="561" spans="4:7" ht="12.75" x14ac:dyDescent="0.2">
      <c r="D561" s="4"/>
      <c r="E561" s="4"/>
      <c r="F561" s="4"/>
      <c r="G561" s="4"/>
    </row>
    <row r="562" spans="4:7" ht="12.75" x14ac:dyDescent="0.2">
      <c r="D562" s="4"/>
      <c r="E562" s="4"/>
      <c r="F562" s="4"/>
      <c r="G562" s="4"/>
    </row>
    <row r="563" spans="4:7" ht="12.75" x14ac:dyDescent="0.2">
      <c r="D563" s="4"/>
      <c r="E563" s="4"/>
      <c r="F563" s="4"/>
      <c r="G563" s="4"/>
    </row>
    <row r="564" spans="4:7" ht="12.75" x14ac:dyDescent="0.2">
      <c r="D564" s="4"/>
      <c r="E564" s="4"/>
      <c r="F564" s="4"/>
      <c r="G564" s="4"/>
    </row>
    <row r="565" spans="4:7" ht="12.75" x14ac:dyDescent="0.2">
      <c r="D565" s="4"/>
      <c r="E565" s="4"/>
      <c r="F565" s="4"/>
      <c r="G565" s="4"/>
    </row>
    <row r="566" spans="4:7" ht="12.75" x14ac:dyDescent="0.2">
      <c r="D566" s="4"/>
      <c r="E566" s="4"/>
      <c r="F566" s="4"/>
      <c r="G566" s="4"/>
    </row>
    <row r="567" spans="4:7" ht="12.75" x14ac:dyDescent="0.2">
      <c r="D567" s="4"/>
      <c r="E567" s="4"/>
      <c r="F567" s="4"/>
      <c r="G567" s="4"/>
    </row>
    <row r="568" spans="4:7" ht="12.75" x14ac:dyDescent="0.2">
      <c r="D568" s="4"/>
      <c r="E568" s="4"/>
      <c r="F568" s="4"/>
      <c r="G568" s="4"/>
    </row>
    <row r="569" spans="4:7" ht="12.75" x14ac:dyDescent="0.2">
      <c r="D569" s="4"/>
      <c r="E569" s="4"/>
      <c r="F569" s="4"/>
      <c r="G569" s="4"/>
    </row>
    <row r="570" spans="4:7" ht="12.75" x14ac:dyDescent="0.2">
      <c r="D570" s="4"/>
      <c r="E570" s="4"/>
      <c r="F570" s="4"/>
      <c r="G570" s="4"/>
    </row>
    <row r="571" spans="4:7" ht="12.75" x14ac:dyDescent="0.2">
      <c r="D571" s="4"/>
      <c r="E571" s="4"/>
      <c r="F571" s="4"/>
      <c r="G571" s="4"/>
    </row>
    <row r="572" spans="4:7" ht="12.75" x14ac:dyDescent="0.2">
      <c r="D572" s="4"/>
      <c r="E572" s="4"/>
      <c r="F572" s="4"/>
      <c r="G572" s="4"/>
    </row>
    <row r="573" spans="4:7" ht="12.75" x14ac:dyDescent="0.2">
      <c r="D573" s="4"/>
      <c r="E573" s="4"/>
      <c r="F573" s="4"/>
      <c r="G573" s="4"/>
    </row>
    <row r="574" spans="4:7" ht="12.75" x14ac:dyDescent="0.2">
      <c r="D574" s="4"/>
      <c r="E574" s="4"/>
      <c r="F574" s="4"/>
      <c r="G574" s="4"/>
    </row>
    <row r="575" spans="4:7" ht="12.75" x14ac:dyDescent="0.2">
      <c r="D575" s="4"/>
      <c r="E575" s="4"/>
      <c r="F575" s="4"/>
      <c r="G575" s="4"/>
    </row>
    <row r="576" spans="4:7" ht="12.75" x14ac:dyDescent="0.2">
      <c r="D576" s="4"/>
      <c r="E576" s="4"/>
      <c r="F576" s="4"/>
      <c r="G576" s="4"/>
    </row>
    <row r="577" spans="4:7" ht="12.75" x14ac:dyDescent="0.2">
      <c r="D577" s="4"/>
      <c r="E577" s="4"/>
      <c r="F577" s="4"/>
      <c r="G577" s="4"/>
    </row>
    <row r="578" spans="4:7" ht="12.75" x14ac:dyDescent="0.2">
      <c r="D578" s="4"/>
      <c r="E578" s="4"/>
      <c r="F578" s="4"/>
      <c r="G578" s="4"/>
    </row>
    <row r="579" spans="4:7" ht="12.75" x14ac:dyDescent="0.2">
      <c r="D579" s="4"/>
      <c r="E579" s="4"/>
      <c r="F579" s="4"/>
      <c r="G579" s="4"/>
    </row>
    <row r="580" spans="4:7" ht="12.75" x14ac:dyDescent="0.2">
      <c r="D580" s="4"/>
      <c r="E580" s="4"/>
      <c r="F580" s="4"/>
      <c r="G580" s="4"/>
    </row>
    <row r="581" spans="4:7" ht="12.75" x14ac:dyDescent="0.2">
      <c r="D581" s="4"/>
      <c r="E581" s="4"/>
      <c r="F581" s="4"/>
      <c r="G581" s="4"/>
    </row>
    <row r="582" spans="4:7" ht="12.75" x14ac:dyDescent="0.2">
      <c r="D582" s="4"/>
      <c r="E582" s="4"/>
      <c r="F582" s="4"/>
      <c r="G582" s="4"/>
    </row>
    <row r="583" spans="4:7" ht="12.75" x14ac:dyDescent="0.2">
      <c r="D583" s="4"/>
      <c r="E583" s="4"/>
      <c r="F583" s="4"/>
      <c r="G583" s="4"/>
    </row>
    <row r="584" spans="4:7" ht="12.75" x14ac:dyDescent="0.2">
      <c r="D584" s="4"/>
      <c r="E584" s="4"/>
      <c r="F584" s="4"/>
      <c r="G584" s="4"/>
    </row>
    <row r="585" spans="4:7" ht="12.75" x14ac:dyDescent="0.2">
      <c r="D585" s="4"/>
      <c r="E585" s="4"/>
      <c r="F585" s="4"/>
      <c r="G585" s="4"/>
    </row>
    <row r="586" spans="4:7" ht="12.75" x14ac:dyDescent="0.2">
      <c r="D586" s="4"/>
      <c r="E586" s="4"/>
      <c r="F586" s="4"/>
      <c r="G586" s="4"/>
    </row>
    <row r="587" spans="4:7" ht="12.75" x14ac:dyDescent="0.2">
      <c r="D587" s="4"/>
      <c r="E587" s="4"/>
      <c r="F587" s="4"/>
      <c r="G587" s="4"/>
    </row>
    <row r="588" spans="4:7" ht="12.75" x14ac:dyDescent="0.2">
      <c r="D588" s="4"/>
      <c r="E588" s="4"/>
      <c r="F588" s="4"/>
      <c r="G588" s="4"/>
    </row>
    <row r="589" spans="4:7" ht="12.75" x14ac:dyDescent="0.2">
      <c r="D589" s="4"/>
      <c r="E589" s="4"/>
      <c r="F589" s="4"/>
      <c r="G589" s="4"/>
    </row>
    <row r="590" spans="4:7" ht="12.75" x14ac:dyDescent="0.2">
      <c r="D590" s="4"/>
      <c r="E590" s="4"/>
      <c r="F590" s="4"/>
      <c r="G590" s="4"/>
    </row>
    <row r="591" spans="4:7" ht="12.75" x14ac:dyDescent="0.2">
      <c r="D591" s="4"/>
      <c r="E591" s="4"/>
      <c r="F591" s="4"/>
      <c r="G591" s="4"/>
    </row>
    <row r="592" spans="4:7" ht="12.75" x14ac:dyDescent="0.2">
      <c r="D592" s="4"/>
      <c r="E592" s="4"/>
      <c r="F592" s="4"/>
      <c r="G592" s="4"/>
    </row>
    <row r="593" spans="4:7" ht="12.75" x14ac:dyDescent="0.2">
      <c r="D593" s="4"/>
      <c r="E593" s="4"/>
      <c r="F593" s="4"/>
      <c r="G593" s="4"/>
    </row>
    <row r="594" spans="4:7" ht="12.75" x14ac:dyDescent="0.2">
      <c r="D594" s="4"/>
      <c r="E594" s="4"/>
      <c r="F594" s="4"/>
      <c r="G594" s="4"/>
    </row>
    <row r="595" spans="4:7" ht="12.75" x14ac:dyDescent="0.2">
      <c r="D595" s="4"/>
      <c r="E595" s="4"/>
      <c r="F595" s="4"/>
      <c r="G595" s="4"/>
    </row>
    <row r="596" spans="4:7" ht="12.75" x14ac:dyDescent="0.2">
      <c r="D596" s="4"/>
      <c r="E596" s="4"/>
      <c r="F596" s="4"/>
      <c r="G596" s="4"/>
    </row>
    <row r="597" spans="4:7" ht="12.75" x14ac:dyDescent="0.2">
      <c r="D597" s="4"/>
      <c r="E597" s="4"/>
      <c r="F597" s="4"/>
      <c r="G597" s="4"/>
    </row>
    <row r="598" spans="4:7" ht="12.75" x14ac:dyDescent="0.2">
      <c r="D598" s="4"/>
      <c r="E598" s="4"/>
      <c r="F598" s="4"/>
      <c r="G598" s="4"/>
    </row>
    <row r="599" spans="4:7" ht="12.75" x14ac:dyDescent="0.2">
      <c r="D599" s="4"/>
      <c r="E599" s="4"/>
      <c r="F599" s="4"/>
      <c r="G599" s="4"/>
    </row>
    <row r="600" spans="4:7" ht="12.75" x14ac:dyDescent="0.2">
      <c r="D600" s="4"/>
      <c r="E600" s="4"/>
      <c r="F600" s="4"/>
      <c r="G600" s="4"/>
    </row>
    <row r="601" spans="4:7" ht="12.75" x14ac:dyDescent="0.2">
      <c r="D601" s="4"/>
      <c r="E601" s="4"/>
      <c r="F601" s="4"/>
      <c r="G601" s="4"/>
    </row>
    <row r="602" spans="4:7" ht="12.75" x14ac:dyDescent="0.2">
      <c r="D602" s="4"/>
      <c r="E602" s="4"/>
      <c r="F602" s="4"/>
      <c r="G602" s="4"/>
    </row>
    <row r="603" spans="4:7" ht="12.75" x14ac:dyDescent="0.2">
      <c r="D603" s="4"/>
      <c r="E603" s="4"/>
      <c r="F603" s="4"/>
      <c r="G603" s="4"/>
    </row>
    <row r="604" spans="4:7" ht="12.75" x14ac:dyDescent="0.2">
      <c r="D604" s="4"/>
      <c r="E604" s="4"/>
      <c r="F604" s="4"/>
      <c r="G604" s="4"/>
    </row>
    <row r="605" spans="4:7" ht="12.75" x14ac:dyDescent="0.2">
      <c r="D605" s="4"/>
      <c r="E605" s="4"/>
      <c r="F605" s="4"/>
      <c r="G605" s="4"/>
    </row>
    <row r="606" spans="4:7" ht="12.75" x14ac:dyDescent="0.2">
      <c r="D606" s="4"/>
      <c r="E606" s="4"/>
      <c r="F606" s="4"/>
      <c r="G606" s="4"/>
    </row>
    <row r="607" spans="4:7" ht="12.75" x14ac:dyDescent="0.2">
      <c r="D607" s="4"/>
      <c r="E607" s="4"/>
      <c r="F607" s="4"/>
      <c r="G607" s="4"/>
    </row>
    <row r="608" spans="4:7" ht="12.75" x14ac:dyDescent="0.2">
      <c r="D608" s="4"/>
      <c r="E608" s="4"/>
      <c r="F608" s="4"/>
      <c r="G608" s="4"/>
    </row>
    <row r="609" spans="4:7" ht="12.75" x14ac:dyDescent="0.2">
      <c r="D609" s="4"/>
      <c r="E609" s="4"/>
      <c r="F609" s="4"/>
      <c r="G609" s="4"/>
    </row>
    <row r="610" spans="4:7" ht="12.75" x14ac:dyDescent="0.2">
      <c r="D610" s="4"/>
      <c r="E610" s="4"/>
      <c r="F610" s="4"/>
      <c r="G610" s="4"/>
    </row>
    <row r="611" spans="4:7" ht="12.75" x14ac:dyDescent="0.2">
      <c r="D611" s="4"/>
      <c r="E611" s="4"/>
      <c r="F611" s="4"/>
      <c r="G611" s="4"/>
    </row>
    <row r="612" spans="4:7" ht="12.75" x14ac:dyDescent="0.2">
      <c r="D612" s="4"/>
      <c r="E612" s="4"/>
      <c r="F612" s="4"/>
      <c r="G612" s="4"/>
    </row>
    <row r="613" spans="4:7" ht="12.75" x14ac:dyDescent="0.2">
      <c r="D613" s="4"/>
      <c r="E613" s="4"/>
      <c r="F613" s="4"/>
      <c r="G613" s="4"/>
    </row>
    <row r="614" spans="4:7" ht="12.75" x14ac:dyDescent="0.2">
      <c r="D614" s="4"/>
      <c r="E614" s="4"/>
      <c r="F614" s="4"/>
      <c r="G614" s="4"/>
    </row>
    <row r="615" spans="4:7" ht="12.75" x14ac:dyDescent="0.2">
      <c r="D615" s="4"/>
      <c r="E615" s="4"/>
      <c r="F615" s="4"/>
      <c r="G615" s="4"/>
    </row>
    <row r="616" spans="4:7" ht="12.75" x14ac:dyDescent="0.2">
      <c r="D616" s="4"/>
      <c r="E616" s="4"/>
      <c r="F616" s="4"/>
      <c r="G616" s="4"/>
    </row>
    <row r="617" spans="4:7" ht="12.75" x14ac:dyDescent="0.2">
      <c r="D617" s="4"/>
      <c r="E617" s="4"/>
      <c r="F617" s="4"/>
      <c r="G617" s="4"/>
    </row>
    <row r="618" spans="4:7" ht="12.75" x14ac:dyDescent="0.2">
      <c r="D618" s="4"/>
      <c r="E618" s="4"/>
      <c r="F618" s="4"/>
      <c r="G618" s="4"/>
    </row>
    <row r="619" spans="4:7" ht="12.75" x14ac:dyDescent="0.2">
      <c r="D619" s="4"/>
      <c r="E619" s="4"/>
      <c r="F619" s="4"/>
      <c r="G619" s="4"/>
    </row>
    <row r="620" spans="4:7" ht="12.75" x14ac:dyDescent="0.2">
      <c r="D620" s="4"/>
      <c r="E620" s="4"/>
      <c r="F620" s="4"/>
      <c r="G620" s="4"/>
    </row>
    <row r="621" spans="4:7" ht="12.75" x14ac:dyDescent="0.2">
      <c r="D621" s="4"/>
      <c r="E621" s="4"/>
      <c r="F621" s="4"/>
      <c r="G621" s="4"/>
    </row>
    <row r="622" spans="4:7" ht="12.75" x14ac:dyDescent="0.2">
      <c r="D622" s="4"/>
      <c r="E622" s="4"/>
      <c r="F622" s="4"/>
      <c r="G622" s="4"/>
    </row>
    <row r="623" spans="4:7" ht="12.75" x14ac:dyDescent="0.2">
      <c r="D623" s="4"/>
      <c r="E623" s="4"/>
      <c r="F623" s="4"/>
      <c r="G623" s="4"/>
    </row>
    <row r="624" spans="4:7" ht="12.75" x14ac:dyDescent="0.2">
      <c r="D624" s="4"/>
      <c r="E624" s="4"/>
      <c r="F624" s="4"/>
      <c r="G624" s="4"/>
    </row>
    <row r="625" spans="4:7" ht="12.75" x14ac:dyDescent="0.2">
      <c r="D625" s="4"/>
      <c r="E625" s="4"/>
      <c r="F625" s="4"/>
      <c r="G625" s="4"/>
    </row>
    <row r="626" spans="4:7" ht="12.75" x14ac:dyDescent="0.2">
      <c r="D626" s="4"/>
      <c r="E626" s="4"/>
      <c r="F626" s="4"/>
      <c r="G626" s="4"/>
    </row>
    <row r="627" spans="4:7" ht="12.75" x14ac:dyDescent="0.2">
      <c r="D627" s="4"/>
      <c r="E627" s="4"/>
      <c r="F627" s="4"/>
      <c r="G627" s="4"/>
    </row>
    <row r="628" spans="4:7" ht="12.75" x14ac:dyDescent="0.2">
      <c r="D628" s="4"/>
      <c r="E628" s="4"/>
      <c r="F628" s="4"/>
      <c r="G628" s="4"/>
    </row>
    <row r="629" spans="4:7" ht="12.75" x14ac:dyDescent="0.2">
      <c r="D629" s="4"/>
      <c r="E629" s="4"/>
      <c r="F629" s="4"/>
      <c r="G629" s="4"/>
    </row>
    <row r="630" spans="4:7" ht="12.75" x14ac:dyDescent="0.2">
      <c r="D630" s="4"/>
      <c r="E630" s="4"/>
      <c r="F630" s="4"/>
      <c r="G630" s="4"/>
    </row>
    <row r="631" spans="4:7" ht="12.75" x14ac:dyDescent="0.2">
      <c r="D631" s="4"/>
      <c r="E631" s="4"/>
      <c r="F631" s="4"/>
      <c r="G631" s="4"/>
    </row>
    <row r="632" spans="4:7" ht="12.75" x14ac:dyDescent="0.2">
      <c r="D632" s="4"/>
      <c r="E632" s="4"/>
      <c r="F632" s="4"/>
      <c r="G632" s="4"/>
    </row>
    <row r="633" spans="4:7" ht="12.75" x14ac:dyDescent="0.2">
      <c r="D633" s="4"/>
      <c r="E633" s="4"/>
      <c r="F633" s="4"/>
      <c r="G633" s="4"/>
    </row>
    <row r="634" spans="4:7" ht="12.75" x14ac:dyDescent="0.2">
      <c r="D634" s="4"/>
      <c r="E634" s="4"/>
      <c r="F634" s="4"/>
      <c r="G634" s="4"/>
    </row>
    <row r="635" spans="4:7" ht="12.75" x14ac:dyDescent="0.2">
      <c r="D635" s="4"/>
      <c r="E635" s="4"/>
      <c r="F635" s="4"/>
      <c r="G635" s="4"/>
    </row>
    <row r="636" spans="4:7" ht="12.75" x14ac:dyDescent="0.2">
      <c r="D636" s="4"/>
      <c r="E636" s="4"/>
      <c r="F636" s="4"/>
      <c r="G636" s="4"/>
    </row>
    <row r="637" spans="4:7" ht="12.75" x14ac:dyDescent="0.2">
      <c r="D637" s="4"/>
      <c r="E637" s="4"/>
      <c r="F637" s="4"/>
      <c r="G637" s="4"/>
    </row>
    <row r="638" spans="4:7" ht="12.75" x14ac:dyDescent="0.2">
      <c r="D638" s="4"/>
      <c r="E638" s="4"/>
      <c r="F638" s="4"/>
      <c r="G638" s="4"/>
    </row>
    <row r="639" spans="4:7" ht="12.75" x14ac:dyDescent="0.2">
      <c r="D639" s="4"/>
      <c r="E639" s="4"/>
      <c r="F639" s="4"/>
      <c r="G639" s="4"/>
    </row>
    <row r="640" spans="4:7" ht="12.75" x14ac:dyDescent="0.2">
      <c r="D640" s="4"/>
      <c r="E640" s="4"/>
      <c r="F640" s="4"/>
      <c r="G640" s="4"/>
    </row>
    <row r="641" spans="4:7" ht="12.75" x14ac:dyDescent="0.2">
      <c r="D641" s="4"/>
      <c r="E641" s="4"/>
      <c r="F641" s="4"/>
      <c r="G641" s="4"/>
    </row>
    <row r="642" spans="4:7" ht="12.75" x14ac:dyDescent="0.2">
      <c r="D642" s="4"/>
      <c r="E642" s="4"/>
      <c r="F642" s="4"/>
      <c r="G642" s="4"/>
    </row>
    <row r="643" spans="4:7" ht="12.75" x14ac:dyDescent="0.2">
      <c r="D643" s="4"/>
      <c r="E643" s="4"/>
      <c r="F643" s="4"/>
      <c r="G643" s="4"/>
    </row>
    <row r="644" spans="4:7" ht="12.75" x14ac:dyDescent="0.2">
      <c r="D644" s="4"/>
      <c r="E644" s="4"/>
      <c r="F644" s="4"/>
      <c r="G644" s="4"/>
    </row>
    <row r="645" spans="4:7" ht="12.75" x14ac:dyDescent="0.2">
      <c r="D645" s="4"/>
      <c r="E645" s="4"/>
      <c r="F645" s="4"/>
      <c r="G645" s="4"/>
    </row>
    <row r="646" spans="4:7" ht="12.75" x14ac:dyDescent="0.2">
      <c r="D646" s="4"/>
      <c r="E646" s="4"/>
      <c r="F646" s="4"/>
      <c r="G646" s="4"/>
    </row>
    <row r="647" spans="4:7" ht="12.75" x14ac:dyDescent="0.2">
      <c r="D647" s="4"/>
      <c r="E647" s="4"/>
      <c r="F647" s="4"/>
      <c r="G647" s="4"/>
    </row>
    <row r="648" spans="4:7" ht="12.75" x14ac:dyDescent="0.2">
      <c r="D648" s="4"/>
      <c r="E648" s="4"/>
      <c r="F648" s="4"/>
      <c r="G648" s="4"/>
    </row>
    <row r="649" spans="4:7" ht="12.75" x14ac:dyDescent="0.2">
      <c r="D649" s="4"/>
      <c r="E649" s="4"/>
      <c r="F649" s="4"/>
      <c r="G649" s="4"/>
    </row>
    <row r="650" spans="4:7" ht="12.75" x14ac:dyDescent="0.2">
      <c r="D650" s="4"/>
      <c r="E650" s="4"/>
      <c r="F650" s="4"/>
      <c r="G650" s="4"/>
    </row>
    <row r="651" spans="4:7" ht="12.75" x14ac:dyDescent="0.2">
      <c r="D651" s="4"/>
      <c r="E651" s="4"/>
      <c r="F651" s="4"/>
      <c r="G651" s="4"/>
    </row>
    <row r="652" spans="4:7" ht="12.75" x14ac:dyDescent="0.2">
      <c r="D652" s="4"/>
      <c r="E652" s="4"/>
      <c r="F652" s="4"/>
      <c r="G652" s="4"/>
    </row>
    <row r="653" spans="4:7" ht="12.75" x14ac:dyDescent="0.2">
      <c r="D653" s="4"/>
      <c r="E653" s="4"/>
      <c r="F653" s="4"/>
      <c r="G653" s="4"/>
    </row>
    <row r="654" spans="4:7" ht="12.75" x14ac:dyDescent="0.2">
      <c r="D654" s="4"/>
      <c r="E654" s="4"/>
      <c r="F654" s="4"/>
      <c r="G654" s="4"/>
    </row>
    <row r="655" spans="4:7" ht="12.75" x14ac:dyDescent="0.2">
      <c r="D655" s="4"/>
      <c r="E655" s="4"/>
      <c r="F655" s="4"/>
      <c r="G655" s="4"/>
    </row>
    <row r="656" spans="4:7" ht="12.75" x14ac:dyDescent="0.2">
      <c r="D656" s="4"/>
      <c r="E656" s="4"/>
      <c r="F656" s="4"/>
      <c r="G656" s="4"/>
    </row>
    <row r="657" spans="4:7" ht="12.75" x14ac:dyDescent="0.2">
      <c r="D657" s="4"/>
      <c r="E657" s="4"/>
      <c r="F657" s="4"/>
      <c r="G657" s="4"/>
    </row>
    <row r="658" spans="4:7" ht="12.75" x14ac:dyDescent="0.2">
      <c r="D658" s="4"/>
      <c r="E658" s="4"/>
      <c r="F658" s="4"/>
      <c r="G658" s="4"/>
    </row>
    <row r="659" spans="4:7" ht="12.75" x14ac:dyDescent="0.2">
      <c r="D659" s="4"/>
      <c r="E659" s="4"/>
      <c r="F659" s="4"/>
      <c r="G659" s="4"/>
    </row>
    <row r="660" spans="4:7" ht="12.75" x14ac:dyDescent="0.2">
      <c r="D660" s="4"/>
      <c r="E660" s="4"/>
      <c r="F660" s="4"/>
      <c r="G660" s="4"/>
    </row>
    <row r="661" spans="4:7" ht="12.75" x14ac:dyDescent="0.2">
      <c r="D661" s="4"/>
      <c r="E661" s="4"/>
      <c r="F661" s="4"/>
      <c r="G661" s="4"/>
    </row>
    <row r="662" spans="4:7" ht="12.75" x14ac:dyDescent="0.2">
      <c r="D662" s="4"/>
      <c r="E662" s="4"/>
      <c r="F662" s="4"/>
      <c r="G662" s="4"/>
    </row>
    <row r="663" spans="4:7" ht="12.75" x14ac:dyDescent="0.2">
      <c r="D663" s="4"/>
      <c r="E663" s="4"/>
      <c r="F663" s="4"/>
      <c r="G663" s="4"/>
    </row>
    <row r="664" spans="4:7" ht="12.75" x14ac:dyDescent="0.2">
      <c r="D664" s="4"/>
      <c r="E664" s="4"/>
      <c r="F664" s="4"/>
      <c r="G664" s="4"/>
    </row>
    <row r="665" spans="4:7" ht="12.75" x14ac:dyDescent="0.2">
      <c r="D665" s="4"/>
      <c r="E665" s="4"/>
      <c r="F665" s="4"/>
      <c r="G665" s="4"/>
    </row>
    <row r="666" spans="4:7" ht="12.75" x14ac:dyDescent="0.2">
      <c r="D666" s="4"/>
      <c r="E666" s="4"/>
      <c r="F666" s="4"/>
      <c r="G666" s="4"/>
    </row>
    <row r="667" spans="4:7" ht="12.75" x14ac:dyDescent="0.2">
      <c r="D667" s="4"/>
      <c r="E667" s="4"/>
      <c r="F667" s="4"/>
      <c r="G667" s="4"/>
    </row>
    <row r="668" spans="4:7" ht="12.75" x14ac:dyDescent="0.2">
      <c r="D668" s="4"/>
      <c r="E668" s="4"/>
      <c r="F668" s="4"/>
      <c r="G668" s="4"/>
    </row>
    <row r="669" spans="4:7" ht="12.75" x14ac:dyDescent="0.2">
      <c r="D669" s="4"/>
      <c r="E669" s="4"/>
      <c r="F669" s="4"/>
      <c r="G669" s="4"/>
    </row>
    <row r="670" spans="4:7" ht="12.75" x14ac:dyDescent="0.2">
      <c r="D670" s="4"/>
      <c r="E670" s="4"/>
      <c r="F670" s="4"/>
      <c r="G670" s="4"/>
    </row>
    <row r="671" spans="4:7" ht="12.75" x14ac:dyDescent="0.2">
      <c r="D671" s="4"/>
      <c r="E671" s="4"/>
      <c r="F671" s="4"/>
      <c r="G671" s="4"/>
    </row>
    <row r="672" spans="4:7" ht="12.75" x14ac:dyDescent="0.2">
      <c r="D672" s="4"/>
      <c r="E672" s="4"/>
      <c r="F672" s="4"/>
      <c r="G672" s="4"/>
    </row>
    <row r="673" spans="4:7" ht="12.75" x14ac:dyDescent="0.2">
      <c r="D673" s="4"/>
      <c r="E673" s="4"/>
      <c r="F673" s="4"/>
      <c r="G673" s="4"/>
    </row>
    <row r="674" spans="4:7" ht="12.75" x14ac:dyDescent="0.2">
      <c r="D674" s="4"/>
      <c r="E674" s="4"/>
      <c r="F674" s="4"/>
      <c r="G674" s="4"/>
    </row>
    <row r="675" spans="4:7" ht="12.75" x14ac:dyDescent="0.2">
      <c r="D675" s="4"/>
      <c r="E675" s="4"/>
      <c r="F675" s="4"/>
      <c r="G675" s="4"/>
    </row>
    <row r="676" spans="4:7" ht="12.75" x14ac:dyDescent="0.2">
      <c r="D676" s="4"/>
      <c r="E676" s="4"/>
      <c r="F676" s="4"/>
      <c r="G676" s="4"/>
    </row>
    <row r="677" spans="4:7" ht="12.75" x14ac:dyDescent="0.2">
      <c r="D677" s="4"/>
      <c r="E677" s="4"/>
      <c r="F677" s="4"/>
      <c r="G677" s="4"/>
    </row>
    <row r="678" spans="4:7" ht="12.75" x14ac:dyDescent="0.2">
      <c r="D678" s="4"/>
      <c r="E678" s="4"/>
      <c r="F678" s="4"/>
      <c r="G678" s="4"/>
    </row>
    <row r="679" spans="4:7" ht="12.75" x14ac:dyDescent="0.2">
      <c r="D679" s="4"/>
      <c r="E679" s="4"/>
      <c r="F679" s="4"/>
      <c r="G679" s="4"/>
    </row>
    <row r="680" spans="4:7" ht="12.75" x14ac:dyDescent="0.2">
      <c r="D680" s="4"/>
      <c r="E680" s="4"/>
      <c r="F680" s="4"/>
      <c r="G680" s="4"/>
    </row>
    <row r="681" spans="4:7" ht="12.75" x14ac:dyDescent="0.2">
      <c r="D681" s="4"/>
      <c r="E681" s="4"/>
      <c r="F681" s="4"/>
      <c r="G681" s="4"/>
    </row>
    <row r="682" spans="4:7" ht="12.75" x14ac:dyDescent="0.2">
      <c r="D682" s="4"/>
      <c r="E682" s="4"/>
      <c r="F682" s="4"/>
      <c r="G682" s="4"/>
    </row>
    <row r="683" spans="4:7" ht="12.75" x14ac:dyDescent="0.2">
      <c r="D683" s="4"/>
      <c r="E683" s="4"/>
      <c r="F683" s="4"/>
      <c r="G683" s="4"/>
    </row>
    <row r="684" spans="4:7" ht="12.75" x14ac:dyDescent="0.2">
      <c r="D684" s="4"/>
      <c r="E684" s="4"/>
      <c r="F684" s="4"/>
      <c r="G684" s="4"/>
    </row>
    <row r="685" spans="4:7" ht="12.75" x14ac:dyDescent="0.2">
      <c r="D685" s="4"/>
      <c r="E685" s="4"/>
      <c r="F685" s="4"/>
      <c r="G685" s="4"/>
    </row>
    <row r="686" spans="4:7" ht="12.75" x14ac:dyDescent="0.2">
      <c r="D686" s="4"/>
      <c r="E686" s="4"/>
      <c r="F686" s="4"/>
      <c r="G686" s="4"/>
    </row>
    <row r="687" spans="4:7" ht="12.75" x14ac:dyDescent="0.2">
      <c r="D687" s="4"/>
      <c r="E687" s="4"/>
      <c r="F687" s="4"/>
      <c r="G687" s="4"/>
    </row>
    <row r="688" spans="4:7" ht="12.75" x14ac:dyDescent="0.2">
      <c r="D688" s="4"/>
      <c r="E688" s="4"/>
      <c r="F688" s="4"/>
      <c r="G688" s="4"/>
    </row>
    <row r="689" spans="4:7" ht="12.75" x14ac:dyDescent="0.2">
      <c r="D689" s="4"/>
      <c r="E689" s="4"/>
      <c r="F689" s="4"/>
      <c r="G689" s="4"/>
    </row>
    <row r="690" spans="4:7" ht="12.75" x14ac:dyDescent="0.2">
      <c r="D690" s="4"/>
      <c r="E690" s="4"/>
      <c r="F690" s="4"/>
      <c r="G690" s="4"/>
    </row>
    <row r="691" spans="4:7" ht="12.75" x14ac:dyDescent="0.2">
      <c r="D691" s="4"/>
      <c r="E691" s="4"/>
      <c r="F691" s="4"/>
      <c r="G691" s="4"/>
    </row>
    <row r="692" spans="4:7" ht="12.75" x14ac:dyDescent="0.2">
      <c r="D692" s="4"/>
      <c r="E692" s="4"/>
      <c r="F692" s="4"/>
      <c r="G692" s="4"/>
    </row>
    <row r="693" spans="4:7" ht="12.75" x14ac:dyDescent="0.2">
      <c r="D693" s="4"/>
      <c r="E693" s="4"/>
      <c r="F693" s="4"/>
      <c r="G693" s="4"/>
    </row>
    <row r="694" spans="4:7" ht="12.75" x14ac:dyDescent="0.2">
      <c r="D694" s="4"/>
      <c r="E694" s="4"/>
      <c r="F694" s="4"/>
      <c r="G694" s="4"/>
    </row>
    <row r="695" spans="4:7" ht="12.75" x14ac:dyDescent="0.2">
      <c r="D695" s="4"/>
      <c r="E695" s="4"/>
      <c r="F695" s="4"/>
      <c r="G695" s="4"/>
    </row>
    <row r="696" spans="4:7" ht="12.75" x14ac:dyDescent="0.2">
      <c r="D696" s="4"/>
      <c r="E696" s="4"/>
      <c r="F696" s="4"/>
      <c r="G696" s="4"/>
    </row>
    <row r="697" spans="4:7" ht="12.75" x14ac:dyDescent="0.2">
      <c r="D697" s="4"/>
      <c r="E697" s="4"/>
      <c r="F697" s="4"/>
      <c r="G697" s="4"/>
    </row>
    <row r="698" spans="4:7" ht="12.75" x14ac:dyDescent="0.2">
      <c r="D698" s="4"/>
      <c r="E698" s="4"/>
      <c r="F698" s="4"/>
      <c r="G698" s="4"/>
    </row>
    <row r="699" spans="4:7" ht="12.75" x14ac:dyDescent="0.2">
      <c r="D699" s="4"/>
      <c r="E699" s="4"/>
      <c r="F699" s="4"/>
      <c r="G699" s="4"/>
    </row>
    <row r="700" spans="4:7" ht="12.75" x14ac:dyDescent="0.2">
      <c r="D700" s="4"/>
      <c r="E700" s="4"/>
      <c r="F700" s="4"/>
      <c r="G700" s="4"/>
    </row>
    <row r="701" spans="4:7" ht="12.75" x14ac:dyDescent="0.2">
      <c r="D701" s="4"/>
      <c r="E701" s="4"/>
      <c r="F701" s="4"/>
      <c r="G701" s="4"/>
    </row>
    <row r="702" spans="4:7" ht="12.75" x14ac:dyDescent="0.2">
      <c r="D702" s="4"/>
      <c r="E702" s="4"/>
      <c r="F702" s="4"/>
      <c r="G702" s="4"/>
    </row>
    <row r="703" spans="4:7" ht="12.75" x14ac:dyDescent="0.2">
      <c r="D703" s="4"/>
      <c r="E703" s="4"/>
      <c r="F703" s="4"/>
      <c r="G703" s="4"/>
    </row>
    <row r="704" spans="4:7" ht="12.75" x14ac:dyDescent="0.2">
      <c r="D704" s="4"/>
      <c r="E704" s="4"/>
      <c r="F704" s="4"/>
      <c r="G704" s="4"/>
    </row>
    <row r="705" spans="4:7" ht="12.75" x14ac:dyDescent="0.2">
      <c r="D705" s="4"/>
      <c r="E705" s="4"/>
      <c r="F705" s="4"/>
      <c r="G705" s="4"/>
    </row>
    <row r="706" spans="4:7" ht="12.75" x14ac:dyDescent="0.2">
      <c r="D706" s="4"/>
      <c r="E706" s="4"/>
      <c r="F706" s="4"/>
      <c r="G706" s="4"/>
    </row>
    <row r="707" spans="4:7" ht="12.75" x14ac:dyDescent="0.2">
      <c r="D707" s="4"/>
      <c r="E707" s="4"/>
      <c r="F707" s="4"/>
      <c r="G707" s="4"/>
    </row>
    <row r="708" spans="4:7" ht="12.75" x14ac:dyDescent="0.2">
      <c r="D708" s="4"/>
      <c r="E708" s="4"/>
      <c r="F708" s="4"/>
      <c r="G708" s="4"/>
    </row>
    <row r="709" spans="4:7" ht="12.75" x14ac:dyDescent="0.2">
      <c r="D709" s="4"/>
      <c r="E709" s="4"/>
      <c r="F709" s="4"/>
      <c r="G709" s="4"/>
    </row>
    <row r="710" spans="4:7" ht="12.75" x14ac:dyDescent="0.2">
      <c r="D710" s="4"/>
      <c r="E710" s="4"/>
      <c r="F710" s="4"/>
      <c r="G710" s="4"/>
    </row>
    <row r="711" spans="4:7" ht="12.75" x14ac:dyDescent="0.2">
      <c r="D711" s="4"/>
      <c r="E711" s="4"/>
      <c r="F711" s="4"/>
      <c r="G711" s="4"/>
    </row>
    <row r="712" spans="4:7" ht="12.75" x14ac:dyDescent="0.2">
      <c r="D712" s="4"/>
      <c r="E712" s="4"/>
      <c r="F712" s="4"/>
      <c r="G712" s="4"/>
    </row>
    <row r="713" spans="4:7" ht="12.75" x14ac:dyDescent="0.2">
      <c r="D713" s="4"/>
      <c r="E713" s="4"/>
      <c r="F713" s="4"/>
      <c r="G713" s="4"/>
    </row>
    <row r="714" spans="4:7" ht="12.75" x14ac:dyDescent="0.2">
      <c r="D714" s="4"/>
      <c r="E714" s="4"/>
      <c r="F714" s="4"/>
      <c r="G714" s="4"/>
    </row>
    <row r="715" spans="4:7" ht="12.75" x14ac:dyDescent="0.2">
      <c r="D715" s="4"/>
      <c r="E715" s="4"/>
      <c r="F715" s="4"/>
      <c r="G715" s="4"/>
    </row>
    <row r="716" spans="4:7" ht="12.75" x14ac:dyDescent="0.2">
      <c r="D716" s="4"/>
      <c r="E716" s="4"/>
      <c r="F716" s="4"/>
      <c r="G716" s="4"/>
    </row>
    <row r="717" spans="4:7" ht="12.75" x14ac:dyDescent="0.2">
      <c r="D717" s="4"/>
      <c r="E717" s="4"/>
      <c r="F717" s="4"/>
      <c r="G717" s="4"/>
    </row>
    <row r="718" spans="4:7" ht="12.75" x14ac:dyDescent="0.2">
      <c r="D718" s="4"/>
      <c r="E718" s="4"/>
      <c r="F718" s="4"/>
      <c r="G718" s="4"/>
    </row>
    <row r="719" spans="4:7" ht="12.75" x14ac:dyDescent="0.2">
      <c r="D719" s="4"/>
      <c r="E719" s="4"/>
      <c r="F719" s="4"/>
      <c r="G719" s="4"/>
    </row>
    <row r="720" spans="4:7" ht="12.75" x14ac:dyDescent="0.2">
      <c r="D720" s="4"/>
      <c r="E720" s="4"/>
      <c r="F720" s="4"/>
      <c r="G720" s="4"/>
    </row>
    <row r="721" spans="4:7" ht="12.75" x14ac:dyDescent="0.2">
      <c r="D721" s="4"/>
      <c r="E721" s="4"/>
      <c r="F721" s="4"/>
      <c r="G721" s="4"/>
    </row>
    <row r="722" spans="4:7" ht="12.75" x14ac:dyDescent="0.2">
      <c r="D722" s="4"/>
      <c r="E722" s="4"/>
      <c r="F722" s="4"/>
      <c r="G722" s="4"/>
    </row>
    <row r="723" spans="4:7" ht="12.75" x14ac:dyDescent="0.2">
      <c r="D723" s="4"/>
      <c r="E723" s="4"/>
      <c r="F723" s="4"/>
      <c r="G723" s="4"/>
    </row>
    <row r="724" spans="4:7" ht="12.75" x14ac:dyDescent="0.2">
      <c r="D724" s="4"/>
      <c r="E724" s="4"/>
      <c r="F724" s="4"/>
      <c r="G724" s="4"/>
    </row>
    <row r="725" spans="4:7" ht="12.75" x14ac:dyDescent="0.2">
      <c r="D725" s="4"/>
      <c r="E725" s="4"/>
      <c r="F725" s="4"/>
      <c r="G725" s="4"/>
    </row>
    <row r="726" spans="4:7" ht="12.75" x14ac:dyDescent="0.2">
      <c r="D726" s="4"/>
      <c r="E726" s="4"/>
      <c r="F726" s="4"/>
      <c r="G726" s="4"/>
    </row>
    <row r="727" spans="4:7" ht="12.75" x14ac:dyDescent="0.2">
      <c r="D727" s="4"/>
      <c r="E727" s="4"/>
      <c r="F727" s="4"/>
      <c r="G727" s="4"/>
    </row>
    <row r="728" spans="4:7" ht="12.75" x14ac:dyDescent="0.2">
      <c r="D728" s="4"/>
      <c r="E728" s="4"/>
      <c r="F728" s="4"/>
      <c r="G728" s="4"/>
    </row>
    <row r="729" spans="4:7" ht="12.75" x14ac:dyDescent="0.2">
      <c r="D729" s="4"/>
      <c r="E729" s="4"/>
      <c r="F729" s="4"/>
      <c r="G729" s="4"/>
    </row>
    <row r="730" spans="4:7" ht="12.75" x14ac:dyDescent="0.2">
      <c r="D730" s="4"/>
      <c r="E730" s="4"/>
      <c r="F730" s="4"/>
      <c r="G730" s="4"/>
    </row>
    <row r="731" spans="4:7" ht="12.75" x14ac:dyDescent="0.2">
      <c r="D731" s="4"/>
      <c r="E731" s="4"/>
      <c r="F731" s="4"/>
      <c r="G731" s="4"/>
    </row>
    <row r="732" spans="4:7" ht="12.75" x14ac:dyDescent="0.2">
      <c r="D732" s="4"/>
      <c r="E732" s="4"/>
      <c r="F732" s="4"/>
      <c r="G732" s="4"/>
    </row>
    <row r="733" spans="4:7" ht="12.75" x14ac:dyDescent="0.2">
      <c r="D733" s="4"/>
      <c r="E733" s="4"/>
      <c r="F733" s="4"/>
      <c r="G733" s="4"/>
    </row>
    <row r="734" spans="4:7" ht="12.75" x14ac:dyDescent="0.2">
      <c r="D734" s="4"/>
      <c r="E734" s="4"/>
      <c r="F734" s="4"/>
      <c r="G734" s="4"/>
    </row>
    <row r="735" spans="4:7" ht="12.75" x14ac:dyDescent="0.2">
      <c r="D735" s="4"/>
      <c r="E735" s="4"/>
      <c r="F735" s="4"/>
      <c r="G735" s="4"/>
    </row>
    <row r="736" spans="4:7" ht="12.75" x14ac:dyDescent="0.2">
      <c r="D736" s="4"/>
      <c r="E736" s="4"/>
      <c r="F736" s="4"/>
      <c r="G736" s="4"/>
    </row>
    <row r="737" spans="4:7" ht="12.75" x14ac:dyDescent="0.2">
      <c r="D737" s="4"/>
      <c r="E737" s="4"/>
      <c r="F737" s="4"/>
      <c r="G737" s="4"/>
    </row>
    <row r="738" spans="4:7" ht="12.75" x14ac:dyDescent="0.2">
      <c r="D738" s="4"/>
      <c r="E738" s="4"/>
      <c r="F738" s="4"/>
      <c r="G738" s="4"/>
    </row>
    <row r="739" spans="4:7" ht="12.75" x14ac:dyDescent="0.2">
      <c r="D739" s="4"/>
      <c r="E739" s="4"/>
      <c r="F739" s="4"/>
      <c r="G739" s="4"/>
    </row>
    <row r="740" spans="4:7" ht="12.75" x14ac:dyDescent="0.2">
      <c r="D740" s="4"/>
      <c r="E740" s="4"/>
      <c r="F740" s="4"/>
      <c r="G740" s="4"/>
    </row>
    <row r="741" spans="4:7" ht="12.75" x14ac:dyDescent="0.2">
      <c r="D741" s="4"/>
      <c r="E741" s="4"/>
      <c r="F741" s="4"/>
      <c r="G741" s="4"/>
    </row>
    <row r="742" spans="4:7" ht="12.75" x14ac:dyDescent="0.2">
      <c r="D742" s="4"/>
      <c r="E742" s="4"/>
      <c r="F742" s="4"/>
      <c r="G742" s="4"/>
    </row>
    <row r="743" spans="4:7" ht="12.75" x14ac:dyDescent="0.2">
      <c r="D743" s="4"/>
      <c r="E743" s="4"/>
      <c r="F743" s="4"/>
      <c r="G743" s="4"/>
    </row>
    <row r="744" spans="4:7" ht="12.75" x14ac:dyDescent="0.2">
      <c r="D744" s="4"/>
      <c r="E744" s="4"/>
      <c r="F744" s="4"/>
      <c r="G744" s="4"/>
    </row>
    <row r="745" spans="4:7" ht="12.75" x14ac:dyDescent="0.2">
      <c r="D745" s="4"/>
      <c r="E745" s="4"/>
      <c r="F745" s="4"/>
      <c r="G745" s="4"/>
    </row>
    <row r="746" spans="4:7" ht="12.75" x14ac:dyDescent="0.2">
      <c r="D746" s="4"/>
      <c r="E746" s="4"/>
      <c r="F746" s="4"/>
      <c r="G746" s="4"/>
    </row>
    <row r="747" spans="4:7" ht="12.75" x14ac:dyDescent="0.2">
      <c r="D747" s="4"/>
      <c r="E747" s="4"/>
      <c r="F747" s="4"/>
      <c r="G747" s="4"/>
    </row>
    <row r="748" spans="4:7" ht="12.75" x14ac:dyDescent="0.2">
      <c r="D748" s="4"/>
      <c r="E748" s="4"/>
      <c r="F748" s="4"/>
      <c r="G748" s="4"/>
    </row>
    <row r="749" spans="4:7" ht="12.75" x14ac:dyDescent="0.2">
      <c r="D749" s="4"/>
      <c r="E749" s="4"/>
      <c r="F749" s="4"/>
      <c r="G749" s="4"/>
    </row>
    <row r="750" spans="4:7" ht="12.75" x14ac:dyDescent="0.2">
      <c r="D750" s="4"/>
      <c r="E750" s="4"/>
      <c r="F750" s="4"/>
      <c r="G750" s="4"/>
    </row>
    <row r="751" spans="4:7" ht="12.75" x14ac:dyDescent="0.2">
      <c r="D751" s="4"/>
      <c r="E751" s="4"/>
      <c r="F751" s="4"/>
      <c r="G751" s="4"/>
    </row>
    <row r="752" spans="4:7" ht="12.75" x14ac:dyDescent="0.2">
      <c r="D752" s="4"/>
      <c r="E752" s="4"/>
      <c r="F752" s="4"/>
      <c r="G752" s="4"/>
    </row>
    <row r="753" spans="4:7" ht="12.75" x14ac:dyDescent="0.2">
      <c r="D753" s="4"/>
      <c r="E753" s="4"/>
      <c r="F753" s="4"/>
      <c r="G753" s="4"/>
    </row>
    <row r="754" spans="4:7" ht="12.75" x14ac:dyDescent="0.2">
      <c r="D754" s="4"/>
      <c r="E754" s="4"/>
      <c r="F754" s="4"/>
      <c r="G754" s="4"/>
    </row>
    <row r="755" spans="4:7" ht="12.75" x14ac:dyDescent="0.2">
      <c r="D755" s="4"/>
      <c r="E755" s="4"/>
      <c r="F755" s="4"/>
      <c r="G755" s="4"/>
    </row>
    <row r="756" spans="4:7" ht="12.75" x14ac:dyDescent="0.2">
      <c r="D756" s="4"/>
      <c r="E756" s="4"/>
      <c r="F756" s="4"/>
      <c r="G756" s="4"/>
    </row>
    <row r="757" spans="4:7" ht="12.75" x14ac:dyDescent="0.2">
      <c r="D757" s="4"/>
      <c r="E757" s="4"/>
      <c r="F757" s="4"/>
      <c r="G757" s="4"/>
    </row>
    <row r="758" spans="4:7" ht="12.75" x14ac:dyDescent="0.2">
      <c r="D758" s="4"/>
      <c r="E758" s="4"/>
      <c r="F758" s="4"/>
      <c r="G758" s="4"/>
    </row>
    <row r="759" spans="4:7" ht="12.75" x14ac:dyDescent="0.2">
      <c r="D759" s="4"/>
      <c r="E759" s="4"/>
      <c r="F759" s="4"/>
      <c r="G759" s="4"/>
    </row>
    <row r="760" spans="4:7" ht="12.75" x14ac:dyDescent="0.2">
      <c r="D760" s="4"/>
      <c r="E760" s="4"/>
      <c r="F760" s="4"/>
      <c r="G760" s="4"/>
    </row>
    <row r="761" spans="4:7" ht="12.75" x14ac:dyDescent="0.2">
      <c r="D761" s="4"/>
      <c r="E761" s="4"/>
      <c r="F761" s="4"/>
      <c r="G761" s="4"/>
    </row>
    <row r="762" spans="4:7" ht="12.75" x14ac:dyDescent="0.2">
      <c r="D762" s="4"/>
      <c r="E762" s="4"/>
      <c r="F762" s="4"/>
      <c r="G762" s="4"/>
    </row>
    <row r="763" spans="4:7" ht="12.75" x14ac:dyDescent="0.2">
      <c r="D763" s="4"/>
      <c r="E763" s="4"/>
      <c r="F763" s="4"/>
      <c r="G763" s="4"/>
    </row>
    <row r="764" spans="4:7" ht="12.75" x14ac:dyDescent="0.2">
      <c r="D764" s="4"/>
      <c r="E764" s="4"/>
      <c r="F764" s="4"/>
      <c r="G764" s="4"/>
    </row>
    <row r="765" spans="4:7" ht="12.75" x14ac:dyDescent="0.2">
      <c r="D765" s="4"/>
      <c r="E765" s="4"/>
      <c r="F765" s="4"/>
      <c r="G765" s="4"/>
    </row>
    <row r="766" spans="4:7" ht="12.75" x14ac:dyDescent="0.2">
      <c r="D766" s="4"/>
      <c r="E766" s="4"/>
      <c r="F766" s="4"/>
      <c r="G766" s="4"/>
    </row>
    <row r="767" spans="4:7" ht="12.75" x14ac:dyDescent="0.2">
      <c r="D767" s="4"/>
      <c r="E767" s="4"/>
      <c r="F767" s="4"/>
      <c r="G767" s="4"/>
    </row>
    <row r="768" spans="4:7" ht="12.75" x14ac:dyDescent="0.2">
      <c r="D768" s="4"/>
      <c r="E768" s="4"/>
      <c r="F768" s="4"/>
      <c r="G768" s="4"/>
    </row>
    <row r="769" spans="4:7" ht="12.75" x14ac:dyDescent="0.2">
      <c r="D769" s="4"/>
      <c r="E769" s="4"/>
      <c r="F769" s="4"/>
      <c r="G769" s="4"/>
    </row>
    <row r="770" spans="4:7" ht="12.75" x14ac:dyDescent="0.2">
      <c r="D770" s="4"/>
      <c r="E770" s="4"/>
      <c r="F770" s="4"/>
      <c r="G770" s="4"/>
    </row>
    <row r="771" spans="4:7" ht="12.75" x14ac:dyDescent="0.2">
      <c r="D771" s="4"/>
      <c r="E771" s="4"/>
      <c r="F771" s="4"/>
      <c r="G771" s="4"/>
    </row>
    <row r="772" spans="4:7" ht="12.75" x14ac:dyDescent="0.2">
      <c r="D772" s="4"/>
      <c r="E772" s="4"/>
      <c r="F772" s="4"/>
      <c r="G772" s="4"/>
    </row>
    <row r="773" spans="4:7" ht="12.75" x14ac:dyDescent="0.2">
      <c r="D773" s="4"/>
      <c r="E773" s="4"/>
      <c r="F773" s="4"/>
      <c r="G773" s="4"/>
    </row>
    <row r="774" spans="4:7" ht="12.75" x14ac:dyDescent="0.2">
      <c r="D774" s="4"/>
      <c r="E774" s="4"/>
      <c r="F774" s="4"/>
      <c r="G774" s="4"/>
    </row>
    <row r="775" spans="4:7" ht="12.75" x14ac:dyDescent="0.2">
      <c r="D775" s="4"/>
      <c r="E775" s="4"/>
      <c r="F775" s="4"/>
      <c r="G775" s="4"/>
    </row>
    <row r="776" spans="4:7" ht="12.75" x14ac:dyDescent="0.2">
      <c r="D776" s="4"/>
      <c r="E776" s="4"/>
      <c r="F776" s="4"/>
      <c r="G776" s="4"/>
    </row>
    <row r="777" spans="4:7" ht="12.75" x14ac:dyDescent="0.2">
      <c r="D777" s="4"/>
      <c r="E777" s="4"/>
      <c r="F777" s="4"/>
      <c r="G777" s="4"/>
    </row>
    <row r="778" spans="4:7" ht="12.75" x14ac:dyDescent="0.2">
      <c r="D778" s="4"/>
      <c r="E778" s="4"/>
      <c r="F778" s="4"/>
      <c r="G778" s="4"/>
    </row>
    <row r="779" spans="4:7" ht="12.75" x14ac:dyDescent="0.2">
      <c r="D779" s="4"/>
      <c r="E779" s="4"/>
      <c r="F779" s="4"/>
      <c r="G779" s="4"/>
    </row>
    <row r="780" spans="4:7" ht="12.75" x14ac:dyDescent="0.2">
      <c r="D780" s="4"/>
      <c r="E780" s="4"/>
      <c r="F780" s="4"/>
      <c r="G780" s="4"/>
    </row>
    <row r="781" spans="4:7" ht="12.75" x14ac:dyDescent="0.2">
      <c r="D781" s="4"/>
      <c r="E781" s="4"/>
      <c r="F781" s="4"/>
      <c r="G781" s="4"/>
    </row>
    <row r="782" spans="4:7" ht="12.75" x14ac:dyDescent="0.2">
      <c r="D782" s="4"/>
      <c r="E782" s="4"/>
      <c r="F782" s="4"/>
      <c r="G782" s="4"/>
    </row>
    <row r="783" spans="4:7" ht="12.75" x14ac:dyDescent="0.2">
      <c r="D783" s="4"/>
      <c r="E783" s="4"/>
      <c r="F783" s="4"/>
      <c r="G783" s="4"/>
    </row>
    <row r="784" spans="4:7" ht="12.75" x14ac:dyDescent="0.2">
      <c r="D784" s="4"/>
      <c r="E784" s="4"/>
      <c r="F784" s="4"/>
      <c r="G784" s="4"/>
    </row>
    <row r="785" spans="4:7" ht="12.75" x14ac:dyDescent="0.2">
      <c r="D785" s="4"/>
      <c r="E785" s="4"/>
      <c r="F785" s="4"/>
      <c r="G785" s="4"/>
    </row>
    <row r="786" spans="4:7" ht="12.75" x14ac:dyDescent="0.2">
      <c r="D786" s="4"/>
      <c r="E786" s="4"/>
      <c r="F786" s="4"/>
      <c r="G786" s="4"/>
    </row>
    <row r="787" spans="4:7" ht="12.75" x14ac:dyDescent="0.2">
      <c r="D787" s="4"/>
      <c r="E787" s="4"/>
      <c r="F787" s="4"/>
      <c r="G787" s="4"/>
    </row>
    <row r="788" spans="4:7" ht="12.75" x14ac:dyDescent="0.2">
      <c r="D788" s="4"/>
      <c r="E788" s="4"/>
      <c r="F788" s="4"/>
      <c r="G788" s="4"/>
    </row>
    <row r="789" spans="4:7" ht="12.75" x14ac:dyDescent="0.2">
      <c r="D789" s="4"/>
      <c r="E789" s="4"/>
      <c r="F789" s="4"/>
      <c r="G789" s="4"/>
    </row>
    <row r="790" spans="4:7" ht="12.75" x14ac:dyDescent="0.2">
      <c r="D790" s="4"/>
      <c r="E790" s="4"/>
      <c r="F790" s="4"/>
      <c r="G790" s="4"/>
    </row>
    <row r="791" spans="4:7" ht="12.75" x14ac:dyDescent="0.2">
      <c r="D791" s="4"/>
      <c r="E791" s="4"/>
      <c r="F791" s="4"/>
      <c r="G791" s="4"/>
    </row>
    <row r="792" spans="4:7" ht="12.75" x14ac:dyDescent="0.2">
      <c r="D792" s="4"/>
      <c r="E792" s="4"/>
      <c r="F792" s="4"/>
      <c r="G792" s="4"/>
    </row>
    <row r="793" spans="4:7" ht="12.75" x14ac:dyDescent="0.2">
      <c r="D793" s="4"/>
      <c r="E793" s="4"/>
      <c r="F793" s="4"/>
      <c r="G793" s="4"/>
    </row>
    <row r="794" spans="4:7" ht="12.75" x14ac:dyDescent="0.2">
      <c r="D794" s="4"/>
      <c r="E794" s="4"/>
      <c r="F794" s="4"/>
      <c r="G794" s="4"/>
    </row>
    <row r="795" spans="4:7" ht="12.75" x14ac:dyDescent="0.2">
      <c r="D795" s="4"/>
      <c r="E795" s="4"/>
      <c r="F795" s="4"/>
      <c r="G795" s="4"/>
    </row>
    <row r="796" spans="4:7" ht="12.75" x14ac:dyDescent="0.2">
      <c r="D796" s="4"/>
      <c r="E796" s="4"/>
      <c r="F796" s="4"/>
      <c r="G796" s="4"/>
    </row>
    <row r="797" spans="4:7" ht="12.75" x14ac:dyDescent="0.2">
      <c r="D797" s="4"/>
      <c r="E797" s="4"/>
      <c r="F797" s="4"/>
      <c r="G797" s="4"/>
    </row>
    <row r="798" spans="4:7" ht="12.75" x14ac:dyDescent="0.2">
      <c r="D798" s="4"/>
      <c r="E798" s="4"/>
      <c r="F798" s="4"/>
      <c r="G798" s="4"/>
    </row>
    <row r="799" spans="4:7" ht="12.75" x14ac:dyDescent="0.2">
      <c r="D799" s="4"/>
      <c r="E799" s="4"/>
      <c r="F799" s="4"/>
      <c r="G799" s="4"/>
    </row>
    <row r="800" spans="4:7" ht="12.75" x14ac:dyDescent="0.2">
      <c r="D800" s="4"/>
      <c r="E800" s="4"/>
      <c r="F800" s="4"/>
      <c r="G800" s="4"/>
    </row>
    <row r="801" spans="4:7" ht="12.75" x14ac:dyDescent="0.2">
      <c r="D801" s="4"/>
      <c r="E801" s="4"/>
      <c r="F801" s="4"/>
      <c r="G801" s="4"/>
    </row>
    <row r="802" spans="4:7" ht="12.75" x14ac:dyDescent="0.2">
      <c r="D802" s="4"/>
      <c r="E802" s="4"/>
      <c r="F802" s="4"/>
      <c r="G802" s="4"/>
    </row>
    <row r="803" spans="4:7" ht="12.75" x14ac:dyDescent="0.2">
      <c r="D803" s="4"/>
      <c r="E803" s="4"/>
      <c r="F803" s="4"/>
      <c r="G803" s="4"/>
    </row>
    <row r="804" spans="4:7" ht="12.75" x14ac:dyDescent="0.2">
      <c r="D804" s="4"/>
      <c r="E804" s="4"/>
      <c r="F804" s="4"/>
      <c r="G804" s="4"/>
    </row>
    <row r="805" spans="4:7" ht="12.75" x14ac:dyDescent="0.2">
      <c r="D805" s="4"/>
      <c r="E805" s="4"/>
      <c r="F805" s="4"/>
      <c r="G805" s="4"/>
    </row>
    <row r="806" spans="4:7" ht="12.75" x14ac:dyDescent="0.2">
      <c r="D806" s="4"/>
      <c r="E806" s="4"/>
      <c r="F806" s="4"/>
      <c r="G806" s="4"/>
    </row>
    <row r="807" spans="4:7" ht="12.75" x14ac:dyDescent="0.2">
      <c r="D807" s="4"/>
      <c r="E807" s="4"/>
      <c r="F807" s="4"/>
      <c r="G807" s="4"/>
    </row>
    <row r="808" spans="4:7" ht="12.75" x14ac:dyDescent="0.2">
      <c r="D808" s="4"/>
      <c r="E808" s="4"/>
      <c r="F808" s="4"/>
      <c r="G808" s="4"/>
    </row>
    <row r="809" spans="4:7" ht="12.75" x14ac:dyDescent="0.2">
      <c r="D809" s="4"/>
      <c r="E809" s="4"/>
      <c r="F809" s="4"/>
      <c r="G809" s="4"/>
    </row>
    <row r="810" spans="4:7" ht="12.75" x14ac:dyDescent="0.2">
      <c r="D810" s="4"/>
      <c r="E810" s="4"/>
      <c r="F810" s="4"/>
      <c r="G810" s="4"/>
    </row>
    <row r="811" spans="4:7" ht="12.75" x14ac:dyDescent="0.2">
      <c r="D811" s="4"/>
      <c r="E811" s="4"/>
      <c r="F811" s="4"/>
      <c r="G811" s="4"/>
    </row>
    <row r="812" spans="4:7" ht="12.75" x14ac:dyDescent="0.2">
      <c r="D812" s="4"/>
      <c r="E812" s="4"/>
      <c r="F812" s="4"/>
      <c r="G812" s="4"/>
    </row>
    <row r="813" spans="4:7" ht="12.75" x14ac:dyDescent="0.2">
      <c r="D813" s="4"/>
      <c r="E813" s="4"/>
      <c r="F813" s="4"/>
      <c r="G813" s="4"/>
    </row>
    <row r="814" spans="4:7" ht="12.75" x14ac:dyDescent="0.2">
      <c r="D814" s="4"/>
      <c r="E814" s="4"/>
      <c r="F814" s="4"/>
      <c r="G814" s="4"/>
    </row>
    <row r="815" spans="4:7" ht="12.75" x14ac:dyDescent="0.2">
      <c r="D815" s="4"/>
      <c r="E815" s="4"/>
      <c r="F815" s="4"/>
      <c r="G815" s="4"/>
    </row>
    <row r="816" spans="4:7" ht="12.75" x14ac:dyDescent="0.2">
      <c r="D816" s="4"/>
      <c r="E816" s="4"/>
      <c r="F816" s="4"/>
      <c r="G816" s="4"/>
    </row>
    <row r="817" spans="4:7" ht="12.75" x14ac:dyDescent="0.2">
      <c r="D817" s="4"/>
      <c r="E817" s="4"/>
      <c r="F817" s="4"/>
      <c r="G817" s="4"/>
    </row>
    <row r="818" spans="4:7" ht="12.75" x14ac:dyDescent="0.2">
      <c r="D818" s="4"/>
      <c r="E818" s="4"/>
      <c r="F818" s="4"/>
      <c r="G818" s="4"/>
    </row>
    <row r="819" spans="4:7" ht="12.75" x14ac:dyDescent="0.2">
      <c r="D819" s="4"/>
      <c r="E819" s="4"/>
      <c r="F819" s="4"/>
      <c r="G819" s="4"/>
    </row>
    <row r="820" spans="4:7" ht="12.75" x14ac:dyDescent="0.2">
      <c r="D820" s="4"/>
      <c r="E820" s="4"/>
      <c r="F820" s="4"/>
      <c r="G820" s="4"/>
    </row>
    <row r="821" spans="4:7" ht="12.75" x14ac:dyDescent="0.2">
      <c r="D821" s="4"/>
      <c r="E821" s="4"/>
      <c r="F821" s="4"/>
      <c r="G821" s="4"/>
    </row>
    <row r="822" spans="4:7" ht="12.75" x14ac:dyDescent="0.2">
      <c r="D822" s="4"/>
      <c r="E822" s="4"/>
      <c r="F822" s="4"/>
      <c r="G822" s="4"/>
    </row>
    <row r="823" spans="4:7" ht="12.75" x14ac:dyDescent="0.2">
      <c r="D823" s="4"/>
      <c r="E823" s="4"/>
      <c r="F823" s="4"/>
      <c r="G823" s="4"/>
    </row>
    <row r="824" spans="4:7" ht="12.75" x14ac:dyDescent="0.2">
      <c r="D824" s="4"/>
      <c r="E824" s="4"/>
      <c r="F824" s="4"/>
      <c r="G824" s="4"/>
    </row>
    <row r="825" spans="4:7" ht="12.75" x14ac:dyDescent="0.2">
      <c r="D825" s="4"/>
      <c r="E825" s="4"/>
      <c r="F825" s="4"/>
      <c r="G825" s="4"/>
    </row>
    <row r="826" spans="4:7" ht="12.75" x14ac:dyDescent="0.2">
      <c r="D826" s="4"/>
      <c r="E826" s="4"/>
      <c r="F826" s="4"/>
      <c r="G826" s="4"/>
    </row>
    <row r="827" spans="4:7" ht="12.75" x14ac:dyDescent="0.2">
      <c r="D827" s="4"/>
      <c r="E827" s="4"/>
      <c r="F827" s="4"/>
      <c r="G827" s="4"/>
    </row>
    <row r="828" spans="4:7" ht="12.75" x14ac:dyDescent="0.2">
      <c r="D828" s="4"/>
      <c r="E828" s="4"/>
      <c r="F828" s="4"/>
      <c r="G828" s="4"/>
    </row>
    <row r="829" spans="4:7" ht="12.75" x14ac:dyDescent="0.2">
      <c r="D829" s="4"/>
      <c r="E829" s="4"/>
      <c r="F829" s="4"/>
      <c r="G829" s="4"/>
    </row>
    <row r="830" spans="4:7" ht="12.75" x14ac:dyDescent="0.2">
      <c r="D830" s="4"/>
      <c r="E830" s="4"/>
      <c r="F830" s="4"/>
      <c r="G830" s="4"/>
    </row>
    <row r="831" spans="4:7" ht="12.75" x14ac:dyDescent="0.2">
      <c r="D831" s="4"/>
      <c r="E831" s="4"/>
      <c r="F831" s="4"/>
      <c r="G831" s="4"/>
    </row>
    <row r="832" spans="4:7" ht="12.75" x14ac:dyDescent="0.2">
      <c r="D832" s="4"/>
      <c r="E832" s="4"/>
      <c r="F832" s="4"/>
      <c r="G832" s="4"/>
    </row>
    <row r="833" spans="4:7" ht="12.75" x14ac:dyDescent="0.2">
      <c r="D833" s="4"/>
      <c r="E833" s="4"/>
      <c r="F833" s="4"/>
      <c r="G833" s="4"/>
    </row>
    <row r="834" spans="4:7" ht="12.75" x14ac:dyDescent="0.2">
      <c r="D834" s="4"/>
      <c r="E834" s="4"/>
      <c r="F834" s="4"/>
      <c r="G834" s="4"/>
    </row>
    <row r="835" spans="4:7" ht="12.75" x14ac:dyDescent="0.2">
      <c r="D835" s="4"/>
      <c r="E835" s="4"/>
      <c r="F835" s="4"/>
      <c r="G835" s="4"/>
    </row>
    <row r="836" spans="4:7" ht="12.75" x14ac:dyDescent="0.2">
      <c r="D836" s="4"/>
      <c r="E836" s="4"/>
      <c r="F836" s="4"/>
      <c r="G836" s="4"/>
    </row>
    <row r="837" spans="4:7" ht="12.75" x14ac:dyDescent="0.2">
      <c r="D837" s="4"/>
      <c r="E837" s="4"/>
      <c r="F837" s="4"/>
      <c r="G837" s="4"/>
    </row>
    <row r="838" spans="4:7" ht="12.75" x14ac:dyDescent="0.2">
      <c r="D838" s="4"/>
      <c r="E838" s="4"/>
      <c r="F838" s="4"/>
      <c r="G838" s="4"/>
    </row>
    <row r="839" spans="4:7" ht="12.75" x14ac:dyDescent="0.2">
      <c r="D839" s="4"/>
      <c r="E839" s="4"/>
      <c r="F839" s="4"/>
      <c r="G839" s="4"/>
    </row>
    <row r="840" spans="4:7" ht="12.75" x14ac:dyDescent="0.2">
      <c r="D840" s="4"/>
      <c r="E840" s="4"/>
      <c r="F840" s="4"/>
      <c r="G840" s="4"/>
    </row>
    <row r="841" spans="4:7" ht="12.75" x14ac:dyDescent="0.2">
      <c r="D841" s="4"/>
      <c r="E841" s="4"/>
      <c r="F841" s="4"/>
      <c r="G841" s="4"/>
    </row>
    <row r="842" spans="4:7" ht="12.75" x14ac:dyDescent="0.2">
      <c r="D842" s="4"/>
      <c r="E842" s="4"/>
      <c r="F842" s="4"/>
      <c r="G842" s="4"/>
    </row>
    <row r="843" spans="4:7" ht="12.75" x14ac:dyDescent="0.2">
      <c r="D843" s="4"/>
      <c r="E843" s="4"/>
      <c r="F843" s="4"/>
      <c r="G843" s="4"/>
    </row>
    <row r="844" spans="4:7" ht="12.75" x14ac:dyDescent="0.2">
      <c r="D844" s="4"/>
      <c r="E844" s="4"/>
      <c r="F844" s="4"/>
      <c r="G844" s="4"/>
    </row>
    <row r="845" spans="4:7" ht="12.75" x14ac:dyDescent="0.2">
      <c r="D845" s="4"/>
      <c r="E845" s="4"/>
      <c r="F845" s="4"/>
      <c r="G845" s="4"/>
    </row>
    <row r="846" spans="4:7" ht="12.75" x14ac:dyDescent="0.2">
      <c r="D846" s="4"/>
      <c r="E846" s="4"/>
      <c r="F846" s="4"/>
      <c r="G846" s="4"/>
    </row>
    <row r="847" spans="4:7" ht="12.75" x14ac:dyDescent="0.2">
      <c r="D847" s="4"/>
      <c r="E847" s="4"/>
      <c r="F847" s="4"/>
      <c r="G847" s="4"/>
    </row>
    <row r="848" spans="4:7" ht="12.75" x14ac:dyDescent="0.2">
      <c r="D848" s="4"/>
      <c r="E848" s="4"/>
      <c r="F848" s="4"/>
      <c r="G848" s="4"/>
    </row>
    <row r="849" spans="4:7" ht="12.75" x14ac:dyDescent="0.2">
      <c r="D849" s="4"/>
      <c r="E849" s="4"/>
      <c r="F849" s="4"/>
      <c r="G849" s="4"/>
    </row>
    <row r="850" spans="4:7" ht="12.75" x14ac:dyDescent="0.2">
      <c r="D850" s="4"/>
      <c r="E850" s="4"/>
      <c r="F850" s="4"/>
      <c r="G850" s="4"/>
    </row>
    <row r="851" spans="4:7" ht="12.75" x14ac:dyDescent="0.2">
      <c r="D851" s="4"/>
      <c r="E851" s="4"/>
      <c r="F851" s="4"/>
      <c r="G851" s="4"/>
    </row>
    <row r="852" spans="4:7" ht="12.75" x14ac:dyDescent="0.2">
      <c r="D852" s="4"/>
      <c r="E852" s="4"/>
      <c r="F852" s="4"/>
      <c r="G852" s="4"/>
    </row>
    <row r="853" spans="4:7" ht="12.75" x14ac:dyDescent="0.2">
      <c r="D853" s="4"/>
      <c r="E853" s="4"/>
      <c r="F853" s="4"/>
      <c r="G853" s="4"/>
    </row>
    <row r="854" spans="4:7" ht="12.75" x14ac:dyDescent="0.2">
      <c r="D854" s="4"/>
      <c r="E854" s="4"/>
      <c r="F854" s="4"/>
      <c r="G854" s="4"/>
    </row>
    <row r="855" spans="4:7" ht="12.75" x14ac:dyDescent="0.2">
      <c r="D855" s="4"/>
      <c r="E855" s="4"/>
      <c r="F855" s="4"/>
      <c r="G855" s="4"/>
    </row>
    <row r="856" spans="4:7" ht="12.75" x14ac:dyDescent="0.2">
      <c r="D856" s="4"/>
      <c r="E856" s="4"/>
      <c r="F856" s="4"/>
      <c r="G856" s="4"/>
    </row>
    <row r="857" spans="4:7" ht="12.75" x14ac:dyDescent="0.2">
      <c r="D857" s="4"/>
      <c r="E857" s="4"/>
      <c r="F857" s="4"/>
      <c r="G857" s="4"/>
    </row>
    <row r="858" spans="4:7" ht="12.75" x14ac:dyDescent="0.2">
      <c r="D858" s="4"/>
      <c r="E858" s="4"/>
      <c r="F858" s="4"/>
      <c r="G858" s="4"/>
    </row>
    <row r="859" spans="4:7" ht="12.75" x14ac:dyDescent="0.2">
      <c r="D859" s="4"/>
      <c r="E859" s="4"/>
      <c r="F859" s="4"/>
      <c r="G859" s="4"/>
    </row>
    <row r="860" spans="4:7" ht="12.75" x14ac:dyDescent="0.2">
      <c r="D860" s="4"/>
      <c r="E860" s="4"/>
      <c r="F860" s="4"/>
      <c r="G860" s="4"/>
    </row>
    <row r="861" spans="4:7" ht="12.75" x14ac:dyDescent="0.2">
      <c r="D861" s="4"/>
      <c r="E861" s="4"/>
      <c r="F861" s="4"/>
      <c r="G861" s="4"/>
    </row>
    <row r="862" spans="4:7" ht="12.75" x14ac:dyDescent="0.2">
      <c r="D862" s="4"/>
      <c r="E862" s="4"/>
      <c r="F862" s="4"/>
      <c r="G862" s="4"/>
    </row>
    <row r="863" spans="4:7" ht="12.75" x14ac:dyDescent="0.2">
      <c r="D863" s="4"/>
      <c r="E863" s="4"/>
      <c r="F863" s="4"/>
      <c r="G863" s="4"/>
    </row>
    <row r="864" spans="4:7" ht="12.75" x14ac:dyDescent="0.2">
      <c r="D864" s="4"/>
      <c r="E864" s="4"/>
      <c r="F864" s="4"/>
      <c r="G864" s="4"/>
    </row>
    <row r="865" spans="4:7" ht="12.75" x14ac:dyDescent="0.2">
      <c r="D865" s="4"/>
      <c r="E865" s="4"/>
      <c r="F865" s="4"/>
      <c r="G865" s="4"/>
    </row>
    <row r="866" spans="4:7" ht="12.75" x14ac:dyDescent="0.2">
      <c r="D866" s="4"/>
      <c r="E866" s="4"/>
      <c r="F866" s="4"/>
      <c r="G866" s="4"/>
    </row>
    <row r="867" spans="4:7" ht="12.75" x14ac:dyDescent="0.2">
      <c r="D867" s="4"/>
      <c r="E867" s="4"/>
      <c r="F867" s="4"/>
      <c r="G867" s="4"/>
    </row>
    <row r="868" spans="4:7" ht="12.75" x14ac:dyDescent="0.2">
      <c r="D868" s="4"/>
      <c r="E868" s="4"/>
      <c r="F868" s="4"/>
      <c r="G868" s="4"/>
    </row>
    <row r="869" spans="4:7" ht="12.75" x14ac:dyDescent="0.2">
      <c r="D869" s="4"/>
      <c r="E869" s="4"/>
      <c r="F869" s="4"/>
      <c r="G869" s="4"/>
    </row>
    <row r="870" spans="4:7" ht="12.75" x14ac:dyDescent="0.2">
      <c r="D870" s="4"/>
      <c r="E870" s="4"/>
      <c r="F870" s="4"/>
      <c r="G870" s="4"/>
    </row>
    <row r="871" spans="4:7" ht="12.75" x14ac:dyDescent="0.2">
      <c r="D871" s="4"/>
      <c r="E871" s="4"/>
      <c r="F871" s="4"/>
      <c r="G871" s="4"/>
    </row>
    <row r="872" spans="4:7" ht="12.75" x14ac:dyDescent="0.2">
      <c r="D872" s="4"/>
      <c r="E872" s="4"/>
      <c r="F872" s="4"/>
      <c r="G872" s="4"/>
    </row>
    <row r="873" spans="4:7" ht="12.75" x14ac:dyDescent="0.2">
      <c r="D873" s="4"/>
      <c r="E873" s="4"/>
      <c r="F873" s="4"/>
      <c r="G873" s="4"/>
    </row>
    <row r="874" spans="4:7" ht="12.75" x14ac:dyDescent="0.2">
      <c r="D874" s="4"/>
      <c r="E874" s="4"/>
      <c r="F874" s="4"/>
      <c r="G874" s="4"/>
    </row>
    <row r="875" spans="4:7" ht="12.75" x14ac:dyDescent="0.2">
      <c r="D875" s="4"/>
      <c r="E875" s="4"/>
      <c r="F875" s="4"/>
      <c r="G875" s="4"/>
    </row>
    <row r="876" spans="4:7" ht="12.75" x14ac:dyDescent="0.2">
      <c r="D876" s="4"/>
      <c r="E876" s="4"/>
      <c r="F876" s="4"/>
      <c r="G876" s="4"/>
    </row>
    <row r="877" spans="4:7" ht="12.75" x14ac:dyDescent="0.2">
      <c r="D877" s="4"/>
      <c r="E877" s="4"/>
      <c r="F877" s="4"/>
      <c r="G877" s="4"/>
    </row>
    <row r="878" spans="4:7" ht="12.75" x14ac:dyDescent="0.2">
      <c r="D878" s="4"/>
      <c r="E878" s="4"/>
      <c r="F878" s="4"/>
      <c r="G878" s="4"/>
    </row>
    <row r="879" spans="4:7" ht="12.75" x14ac:dyDescent="0.2">
      <c r="D879" s="4"/>
      <c r="E879" s="4"/>
      <c r="F879" s="4"/>
      <c r="G879" s="4"/>
    </row>
    <row r="880" spans="4:7" ht="12.75" x14ac:dyDescent="0.2">
      <c r="D880" s="4"/>
      <c r="E880" s="4"/>
      <c r="F880" s="4"/>
      <c r="G880" s="4"/>
    </row>
    <row r="881" spans="4:7" ht="12.75" x14ac:dyDescent="0.2">
      <c r="D881" s="4"/>
      <c r="E881" s="4"/>
      <c r="F881" s="4"/>
      <c r="G881" s="4"/>
    </row>
    <row r="882" spans="4:7" ht="12.75" x14ac:dyDescent="0.2">
      <c r="D882" s="4"/>
      <c r="E882" s="4"/>
      <c r="F882" s="4"/>
      <c r="G882" s="4"/>
    </row>
    <row r="883" spans="4:7" ht="12.75" x14ac:dyDescent="0.2">
      <c r="D883" s="4"/>
      <c r="E883" s="4"/>
      <c r="F883" s="4"/>
      <c r="G883" s="4"/>
    </row>
    <row r="884" spans="4:7" ht="12.75" x14ac:dyDescent="0.2">
      <c r="D884" s="4"/>
      <c r="E884" s="4"/>
      <c r="F884" s="4"/>
      <c r="G884" s="4"/>
    </row>
    <row r="885" spans="4:7" ht="12.75" x14ac:dyDescent="0.2">
      <c r="D885" s="4"/>
      <c r="E885" s="4"/>
      <c r="F885" s="4"/>
      <c r="G885" s="4"/>
    </row>
    <row r="886" spans="4:7" ht="12.75" x14ac:dyDescent="0.2">
      <c r="D886" s="4"/>
      <c r="E886" s="4"/>
      <c r="F886" s="4"/>
      <c r="G886" s="4"/>
    </row>
    <row r="887" spans="4:7" ht="12.75" x14ac:dyDescent="0.2">
      <c r="D887" s="4"/>
      <c r="E887" s="4"/>
      <c r="F887" s="4"/>
      <c r="G887" s="4"/>
    </row>
    <row r="888" spans="4:7" ht="12.75" x14ac:dyDescent="0.2">
      <c r="D888" s="4"/>
      <c r="E888" s="4"/>
      <c r="F888" s="4"/>
      <c r="G888" s="4"/>
    </row>
    <row r="889" spans="4:7" ht="12.75" x14ac:dyDescent="0.2">
      <c r="D889" s="4"/>
      <c r="E889" s="4"/>
      <c r="F889" s="4"/>
      <c r="G889" s="4"/>
    </row>
    <row r="890" spans="4:7" ht="12.75" x14ac:dyDescent="0.2">
      <c r="D890" s="4"/>
      <c r="E890" s="4"/>
      <c r="F890" s="4"/>
      <c r="G890" s="4"/>
    </row>
    <row r="891" spans="4:7" ht="12.75" x14ac:dyDescent="0.2">
      <c r="D891" s="4"/>
      <c r="E891" s="4"/>
      <c r="F891" s="4"/>
      <c r="G891" s="4"/>
    </row>
    <row r="892" spans="4:7" ht="12.75" x14ac:dyDescent="0.2">
      <c r="D892" s="4"/>
      <c r="E892" s="4"/>
      <c r="F892" s="4"/>
      <c r="G892" s="4"/>
    </row>
    <row r="893" spans="4:7" ht="12.75" x14ac:dyDescent="0.2">
      <c r="D893" s="4"/>
      <c r="E893" s="4"/>
      <c r="F893" s="4"/>
      <c r="G893" s="4"/>
    </row>
    <row r="894" spans="4:7" ht="12.75" x14ac:dyDescent="0.2">
      <c r="D894" s="4"/>
      <c r="E894" s="4"/>
      <c r="F894" s="4"/>
      <c r="G894" s="4"/>
    </row>
    <row r="895" spans="4:7" ht="12.75" x14ac:dyDescent="0.2">
      <c r="D895" s="4"/>
      <c r="E895" s="4"/>
      <c r="F895" s="4"/>
      <c r="G895" s="4"/>
    </row>
    <row r="896" spans="4:7" ht="12.75" x14ac:dyDescent="0.2">
      <c r="D896" s="4"/>
      <c r="E896" s="4"/>
      <c r="F896" s="4"/>
      <c r="G896" s="4"/>
    </row>
    <row r="897" spans="4:7" ht="12.75" x14ac:dyDescent="0.2">
      <c r="D897" s="4"/>
      <c r="E897" s="4"/>
      <c r="F897" s="4"/>
      <c r="G897" s="4"/>
    </row>
    <row r="898" spans="4:7" ht="12.75" x14ac:dyDescent="0.2">
      <c r="D898" s="4"/>
      <c r="E898" s="4"/>
      <c r="F898" s="4"/>
      <c r="G898" s="4"/>
    </row>
    <row r="899" spans="4:7" ht="12.75" x14ac:dyDescent="0.2">
      <c r="D899" s="4"/>
      <c r="E899" s="4"/>
      <c r="F899" s="4"/>
      <c r="G899" s="4"/>
    </row>
    <row r="900" spans="4:7" ht="12.75" x14ac:dyDescent="0.2">
      <c r="D900" s="4"/>
      <c r="E900" s="4"/>
      <c r="F900" s="4"/>
      <c r="G900" s="4"/>
    </row>
    <row r="901" spans="4:7" ht="12.75" x14ac:dyDescent="0.2">
      <c r="D901" s="4"/>
      <c r="E901" s="4"/>
      <c r="F901" s="4"/>
      <c r="G901" s="4"/>
    </row>
    <row r="902" spans="4:7" ht="12.75" x14ac:dyDescent="0.2">
      <c r="D902" s="4"/>
      <c r="E902" s="4"/>
      <c r="F902" s="4"/>
      <c r="G902" s="4"/>
    </row>
    <row r="903" spans="4:7" ht="12.75" x14ac:dyDescent="0.2">
      <c r="D903" s="4"/>
      <c r="E903" s="4"/>
      <c r="F903" s="4"/>
      <c r="G903" s="4"/>
    </row>
    <row r="904" spans="4:7" ht="12.75" x14ac:dyDescent="0.2">
      <c r="D904" s="4"/>
      <c r="E904" s="4"/>
      <c r="F904" s="4"/>
      <c r="G904" s="4"/>
    </row>
    <row r="905" spans="4:7" ht="12.75" x14ac:dyDescent="0.2">
      <c r="D905" s="4"/>
      <c r="E905" s="4"/>
      <c r="F905" s="4"/>
      <c r="G905" s="4"/>
    </row>
    <row r="906" spans="4:7" ht="12.75" x14ac:dyDescent="0.2">
      <c r="D906" s="4"/>
      <c r="E906" s="4"/>
      <c r="F906" s="4"/>
      <c r="G906" s="4"/>
    </row>
    <row r="907" spans="4:7" ht="12.75" x14ac:dyDescent="0.2">
      <c r="D907" s="4"/>
      <c r="E907" s="4"/>
      <c r="F907" s="4"/>
      <c r="G907" s="4"/>
    </row>
    <row r="908" spans="4:7" ht="12.75" x14ac:dyDescent="0.2">
      <c r="D908" s="4"/>
      <c r="E908" s="4"/>
      <c r="F908" s="4"/>
      <c r="G908" s="4"/>
    </row>
    <row r="909" spans="4:7" ht="12.75" x14ac:dyDescent="0.2">
      <c r="D909" s="4"/>
      <c r="E909" s="4"/>
      <c r="F909" s="4"/>
      <c r="G909" s="4"/>
    </row>
    <row r="910" spans="4:7" ht="12.75" x14ac:dyDescent="0.2">
      <c r="D910" s="4"/>
      <c r="E910" s="4"/>
      <c r="F910" s="4"/>
      <c r="G910" s="4"/>
    </row>
    <row r="911" spans="4:7" ht="12.75" x14ac:dyDescent="0.2">
      <c r="D911" s="4"/>
      <c r="E911" s="4"/>
      <c r="F911" s="4"/>
      <c r="G911" s="4"/>
    </row>
    <row r="912" spans="4:7" ht="12.75" x14ac:dyDescent="0.2">
      <c r="D912" s="4"/>
      <c r="E912" s="4"/>
      <c r="F912" s="4"/>
      <c r="G912" s="4"/>
    </row>
    <row r="913" spans="4:7" ht="12.75" x14ac:dyDescent="0.2">
      <c r="D913" s="4"/>
      <c r="E913" s="4"/>
      <c r="F913" s="4"/>
      <c r="G913" s="4"/>
    </row>
    <row r="914" spans="4:7" ht="12.75" x14ac:dyDescent="0.2">
      <c r="D914" s="4"/>
      <c r="E914" s="4"/>
      <c r="F914" s="4"/>
      <c r="G914" s="4"/>
    </row>
    <row r="915" spans="4:7" ht="12.75" x14ac:dyDescent="0.2">
      <c r="D915" s="4"/>
      <c r="E915" s="4"/>
      <c r="F915" s="4"/>
      <c r="G915" s="4"/>
    </row>
    <row r="916" spans="4:7" ht="12.75" x14ac:dyDescent="0.2">
      <c r="D916" s="4"/>
      <c r="E916" s="4"/>
      <c r="F916" s="4"/>
      <c r="G916" s="4"/>
    </row>
    <row r="917" spans="4:7" ht="12.75" x14ac:dyDescent="0.2">
      <c r="D917" s="4"/>
      <c r="E917" s="4"/>
      <c r="F917" s="4"/>
      <c r="G917" s="4"/>
    </row>
    <row r="918" spans="4:7" ht="12.75" x14ac:dyDescent="0.2">
      <c r="D918" s="4"/>
      <c r="E918" s="4"/>
      <c r="F918" s="4"/>
      <c r="G918" s="4"/>
    </row>
    <row r="919" spans="4:7" ht="12.75" x14ac:dyDescent="0.2">
      <c r="D919" s="4"/>
      <c r="E919" s="4"/>
      <c r="F919" s="4"/>
      <c r="G919" s="4"/>
    </row>
    <row r="920" spans="4:7" ht="12.75" x14ac:dyDescent="0.2">
      <c r="D920" s="4"/>
      <c r="E920" s="4"/>
      <c r="F920" s="4"/>
      <c r="G920" s="4"/>
    </row>
    <row r="921" spans="4:7" ht="12.75" x14ac:dyDescent="0.2">
      <c r="D921" s="4"/>
      <c r="E921" s="4"/>
      <c r="F921" s="4"/>
      <c r="G921" s="4"/>
    </row>
    <row r="922" spans="4:7" ht="12.75" x14ac:dyDescent="0.2">
      <c r="D922" s="4"/>
      <c r="E922" s="4"/>
      <c r="F922" s="4"/>
      <c r="G922" s="4"/>
    </row>
    <row r="923" spans="4:7" ht="12.75" x14ac:dyDescent="0.2">
      <c r="D923" s="4"/>
      <c r="E923" s="4"/>
      <c r="F923" s="4"/>
      <c r="G923" s="4"/>
    </row>
    <row r="924" spans="4:7" ht="12.75" x14ac:dyDescent="0.2">
      <c r="D924" s="4"/>
      <c r="E924" s="4"/>
      <c r="F924" s="4"/>
      <c r="G924" s="4"/>
    </row>
    <row r="925" spans="4:7" ht="12.75" x14ac:dyDescent="0.2">
      <c r="D925" s="4"/>
      <c r="E925" s="4"/>
      <c r="F925" s="4"/>
      <c r="G925" s="4"/>
    </row>
    <row r="926" spans="4:7" ht="12.75" x14ac:dyDescent="0.2">
      <c r="D926" s="4"/>
      <c r="E926" s="4"/>
      <c r="F926" s="4"/>
      <c r="G926" s="4"/>
    </row>
    <row r="927" spans="4:7" ht="12.75" x14ac:dyDescent="0.2">
      <c r="D927" s="4"/>
      <c r="E927" s="4"/>
      <c r="F927" s="4"/>
      <c r="G927" s="4"/>
    </row>
    <row r="928" spans="4:7" ht="12.75" x14ac:dyDescent="0.2">
      <c r="D928" s="4"/>
      <c r="E928" s="4"/>
      <c r="F928" s="4"/>
      <c r="G928" s="4"/>
    </row>
    <row r="929" spans="4:7" ht="12.75" x14ac:dyDescent="0.2">
      <c r="D929" s="4"/>
      <c r="E929" s="4"/>
      <c r="F929" s="4"/>
      <c r="G929" s="4"/>
    </row>
    <row r="930" spans="4:7" ht="12.75" x14ac:dyDescent="0.2">
      <c r="D930" s="4"/>
      <c r="E930" s="4"/>
      <c r="F930" s="4"/>
      <c r="G930" s="4"/>
    </row>
    <row r="931" spans="4:7" ht="12.75" x14ac:dyDescent="0.2">
      <c r="D931" s="4"/>
      <c r="E931" s="4"/>
      <c r="F931" s="4"/>
      <c r="G931" s="4"/>
    </row>
    <row r="932" spans="4:7" ht="12.75" x14ac:dyDescent="0.2">
      <c r="D932" s="4"/>
      <c r="E932" s="4"/>
      <c r="F932" s="4"/>
      <c r="G932" s="4"/>
    </row>
    <row r="933" spans="4:7" ht="12.75" x14ac:dyDescent="0.2">
      <c r="D933" s="4"/>
      <c r="E933" s="4"/>
      <c r="F933" s="4"/>
      <c r="G933" s="4"/>
    </row>
    <row r="934" spans="4:7" ht="12.75" x14ac:dyDescent="0.2">
      <c r="D934" s="4"/>
      <c r="E934" s="4"/>
      <c r="F934" s="4"/>
      <c r="G934" s="4"/>
    </row>
    <row r="935" spans="4:7" ht="12.75" x14ac:dyDescent="0.2">
      <c r="D935" s="4"/>
      <c r="E935" s="4"/>
      <c r="F935" s="4"/>
      <c r="G935" s="4"/>
    </row>
    <row r="936" spans="4:7" ht="12.75" x14ac:dyDescent="0.2">
      <c r="D936" s="4"/>
      <c r="E936" s="4"/>
      <c r="F936" s="4"/>
      <c r="G936" s="4"/>
    </row>
    <row r="937" spans="4:7" ht="12.75" x14ac:dyDescent="0.2">
      <c r="D937" s="4"/>
      <c r="E937" s="4"/>
      <c r="F937" s="4"/>
      <c r="G937" s="4"/>
    </row>
    <row r="938" spans="4:7" ht="12.75" x14ac:dyDescent="0.2">
      <c r="D938" s="4"/>
      <c r="E938" s="4"/>
      <c r="F938" s="4"/>
      <c r="G938" s="4"/>
    </row>
    <row r="939" spans="4:7" ht="12.75" x14ac:dyDescent="0.2">
      <c r="D939" s="4"/>
      <c r="E939" s="4"/>
      <c r="F939" s="4"/>
      <c r="G939" s="4"/>
    </row>
    <row r="940" spans="4:7" ht="12.75" x14ac:dyDescent="0.2">
      <c r="D940" s="4"/>
      <c r="E940" s="4"/>
      <c r="F940" s="4"/>
      <c r="G940" s="4"/>
    </row>
    <row r="941" spans="4:7" ht="12.75" x14ac:dyDescent="0.2">
      <c r="D941" s="4"/>
      <c r="E941" s="4"/>
      <c r="F941" s="4"/>
      <c r="G941" s="4"/>
    </row>
    <row r="942" spans="4:7" ht="12.75" x14ac:dyDescent="0.2">
      <c r="D942" s="4"/>
      <c r="E942" s="4"/>
      <c r="F942" s="4"/>
      <c r="G942" s="4"/>
    </row>
    <row r="943" spans="4:7" ht="12.75" x14ac:dyDescent="0.2">
      <c r="D943" s="4"/>
      <c r="E943" s="4"/>
      <c r="F943" s="4"/>
      <c r="G943" s="4"/>
    </row>
    <row r="944" spans="4:7" ht="12.75" x14ac:dyDescent="0.2">
      <c r="D944" s="4"/>
      <c r="E944" s="4"/>
      <c r="F944" s="4"/>
      <c r="G944" s="4"/>
    </row>
    <row r="945" spans="4:7" ht="12.75" x14ac:dyDescent="0.2">
      <c r="D945" s="4"/>
      <c r="E945" s="4"/>
      <c r="F945" s="4"/>
      <c r="G945" s="4"/>
    </row>
    <row r="946" spans="4:7" ht="12.75" x14ac:dyDescent="0.2">
      <c r="D946" s="4"/>
      <c r="E946" s="4"/>
      <c r="F946" s="4"/>
      <c r="G946" s="4"/>
    </row>
    <row r="947" spans="4:7" ht="12.75" x14ac:dyDescent="0.2">
      <c r="D947" s="4"/>
      <c r="E947" s="4"/>
      <c r="F947" s="4"/>
      <c r="G947" s="4"/>
    </row>
    <row r="948" spans="4:7" ht="12.75" x14ac:dyDescent="0.2">
      <c r="D948" s="4"/>
      <c r="E948" s="4"/>
      <c r="F948" s="4"/>
      <c r="G948" s="4"/>
    </row>
    <row r="949" spans="4:7" ht="12.75" x14ac:dyDescent="0.2">
      <c r="D949" s="4"/>
      <c r="E949" s="4"/>
      <c r="F949" s="4"/>
      <c r="G949" s="4"/>
    </row>
    <row r="950" spans="4:7" ht="12.75" x14ac:dyDescent="0.2">
      <c r="D950" s="4"/>
      <c r="E950" s="4"/>
      <c r="F950" s="4"/>
      <c r="G950" s="4"/>
    </row>
    <row r="951" spans="4:7" ht="12.75" x14ac:dyDescent="0.2">
      <c r="D951" s="4"/>
      <c r="E951" s="4"/>
      <c r="F951" s="4"/>
      <c r="G951" s="4"/>
    </row>
    <row r="952" spans="4:7" ht="12.75" x14ac:dyDescent="0.2">
      <c r="D952" s="4"/>
      <c r="E952" s="4"/>
      <c r="F952" s="4"/>
      <c r="G952" s="4"/>
    </row>
    <row r="953" spans="4:7" ht="12.75" x14ac:dyDescent="0.2">
      <c r="D953" s="4"/>
      <c r="E953" s="4"/>
      <c r="F953" s="4"/>
      <c r="G953" s="4"/>
    </row>
    <row r="954" spans="4:7" ht="12.75" x14ac:dyDescent="0.2">
      <c r="D954" s="4"/>
      <c r="E954" s="4"/>
      <c r="F954" s="4"/>
      <c r="G954" s="4"/>
    </row>
    <row r="955" spans="4:7" ht="12.75" x14ac:dyDescent="0.2">
      <c r="D955" s="4"/>
      <c r="E955" s="4"/>
      <c r="F955" s="4"/>
      <c r="G955" s="4"/>
    </row>
    <row r="956" spans="4:7" ht="12.75" x14ac:dyDescent="0.2">
      <c r="D956" s="4"/>
      <c r="E956" s="4"/>
      <c r="F956" s="4"/>
      <c r="G956" s="4"/>
    </row>
    <row r="957" spans="4:7" ht="12.75" x14ac:dyDescent="0.2">
      <c r="D957" s="4"/>
      <c r="E957" s="4"/>
      <c r="F957" s="4"/>
      <c r="G957" s="4"/>
    </row>
    <row r="958" spans="4:7" ht="12.75" x14ac:dyDescent="0.2">
      <c r="D958" s="4"/>
      <c r="E958" s="4"/>
      <c r="F958" s="4"/>
      <c r="G958" s="4"/>
    </row>
    <row r="959" spans="4:7" ht="12.75" x14ac:dyDescent="0.2">
      <c r="D959" s="4"/>
      <c r="E959" s="4"/>
      <c r="F959" s="4"/>
      <c r="G959" s="4"/>
    </row>
    <row r="960" spans="4:7" ht="12.75" x14ac:dyDescent="0.2">
      <c r="D960" s="4"/>
      <c r="E960" s="4"/>
      <c r="F960" s="4"/>
      <c r="G960" s="4"/>
    </row>
    <row r="961" spans="4:7" ht="12.75" x14ac:dyDescent="0.2">
      <c r="D961" s="4"/>
      <c r="E961" s="4"/>
      <c r="F961" s="4"/>
      <c r="G961" s="4"/>
    </row>
    <row r="962" spans="4:7" ht="12.75" x14ac:dyDescent="0.2">
      <c r="D962" s="4"/>
      <c r="E962" s="4"/>
      <c r="F962" s="4"/>
      <c r="G962" s="4"/>
    </row>
    <row r="963" spans="4:7" ht="12.75" x14ac:dyDescent="0.2">
      <c r="D963" s="4"/>
      <c r="E963" s="4"/>
      <c r="F963" s="4"/>
      <c r="G963" s="4"/>
    </row>
    <row r="964" spans="4:7" ht="12.75" x14ac:dyDescent="0.2">
      <c r="D964" s="4"/>
      <c r="E964" s="4"/>
      <c r="F964" s="4"/>
      <c r="G964" s="4"/>
    </row>
    <row r="965" spans="4:7" ht="12.75" x14ac:dyDescent="0.2">
      <c r="D965" s="4"/>
      <c r="E965" s="4"/>
      <c r="F965" s="4"/>
      <c r="G965" s="4"/>
    </row>
    <row r="966" spans="4:7" ht="12.75" x14ac:dyDescent="0.2">
      <c r="D966" s="4"/>
      <c r="E966" s="4"/>
      <c r="F966" s="4"/>
      <c r="G966" s="4"/>
    </row>
    <row r="967" spans="4:7" ht="12.75" x14ac:dyDescent="0.2">
      <c r="D967" s="4"/>
      <c r="E967" s="4"/>
      <c r="F967" s="4"/>
      <c r="G967" s="4"/>
    </row>
    <row r="968" spans="4:7" ht="12.75" x14ac:dyDescent="0.2">
      <c r="D968" s="4"/>
      <c r="E968" s="4"/>
      <c r="F968" s="4"/>
      <c r="G968" s="4"/>
    </row>
    <row r="969" spans="4:7" ht="12.75" x14ac:dyDescent="0.2">
      <c r="D969" s="4"/>
      <c r="E969" s="4"/>
      <c r="F969" s="4"/>
      <c r="G969" s="4"/>
    </row>
    <row r="970" spans="4:7" ht="12.75" x14ac:dyDescent="0.2">
      <c r="D970" s="4"/>
      <c r="E970" s="4"/>
      <c r="F970" s="4"/>
      <c r="G970" s="4"/>
    </row>
    <row r="971" spans="4:7" ht="12.75" x14ac:dyDescent="0.2">
      <c r="D971" s="4"/>
      <c r="E971" s="4"/>
      <c r="F971" s="4"/>
      <c r="G971" s="4"/>
    </row>
    <row r="972" spans="4:7" ht="12.75" x14ac:dyDescent="0.2">
      <c r="D972" s="4"/>
      <c r="E972" s="4"/>
      <c r="F972" s="4"/>
      <c r="G972" s="4"/>
    </row>
    <row r="973" spans="4:7" ht="12.75" x14ac:dyDescent="0.2">
      <c r="D973" s="4"/>
      <c r="E973" s="4"/>
      <c r="F973" s="4"/>
      <c r="G973" s="4"/>
    </row>
    <row r="974" spans="4:7" ht="12.75" x14ac:dyDescent="0.2">
      <c r="D974" s="4"/>
      <c r="E974" s="4"/>
      <c r="F974" s="4"/>
      <c r="G974" s="4"/>
    </row>
    <row r="975" spans="4:7" ht="12.75" x14ac:dyDescent="0.2">
      <c r="D975" s="4"/>
      <c r="E975" s="4"/>
      <c r="F975" s="4"/>
      <c r="G975" s="4"/>
    </row>
    <row r="976" spans="4:7" ht="12.75" x14ac:dyDescent="0.2">
      <c r="D976" s="4"/>
      <c r="E976" s="4"/>
      <c r="F976" s="4"/>
      <c r="G976" s="4"/>
    </row>
    <row r="977" spans="4:7" ht="12.75" x14ac:dyDescent="0.2">
      <c r="D977" s="4"/>
      <c r="E977" s="4"/>
      <c r="F977" s="4"/>
      <c r="G977" s="4"/>
    </row>
    <row r="978" spans="4:7" ht="12.75" x14ac:dyDescent="0.2">
      <c r="D978" s="4"/>
      <c r="E978" s="4"/>
      <c r="F978" s="4"/>
      <c r="G978" s="4"/>
    </row>
    <row r="979" spans="4:7" ht="12.75" x14ac:dyDescent="0.2">
      <c r="D979" s="4"/>
      <c r="E979" s="4"/>
      <c r="F979" s="4"/>
      <c r="G979" s="4"/>
    </row>
    <row r="980" spans="4:7" ht="12.75" x14ac:dyDescent="0.2">
      <c r="D980" s="4"/>
      <c r="E980" s="4"/>
      <c r="F980" s="4"/>
      <c r="G980" s="4"/>
    </row>
    <row r="981" spans="4:7" ht="12.75" x14ac:dyDescent="0.2">
      <c r="D981" s="4"/>
      <c r="E981" s="4"/>
      <c r="F981" s="4"/>
      <c r="G981" s="4"/>
    </row>
    <row r="982" spans="4:7" ht="12.75" x14ac:dyDescent="0.2">
      <c r="D982" s="4"/>
      <c r="E982" s="4"/>
      <c r="F982" s="4"/>
      <c r="G982" s="4"/>
    </row>
    <row r="983" spans="4:7" ht="12.75" x14ac:dyDescent="0.2">
      <c r="D983" s="4"/>
      <c r="E983" s="4"/>
      <c r="F983" s="4"/>
      <c r="G983" s="4"/>
    </row>
    <row r="984" spans="4:7" ht="12.75" x14ac:dyDescent="0.2">
      <c r="D984" s="4"/>
      <c r="E984" s="4"/>
      <c r="F984" s="4"/>
      <c r="G984" s="4"/>
    </row>
    <row r="985" spans="4:7" ht="12.75" x14ac:dyDescent="0.2">
      <c r="D985" s="4"/>
      <c r="E985" s="4"/>
      <c r="F985" s="4"/>
      <c r="G985" s="4"/>
    </row>
    <row r="986" spans="4:7" ht="12.75" x14ac:dyDescent="0.2">
      <c r="D986" s="4"/>
      <c r="E986" s="4"/>
      <c r="F986" s="4"/>
      <c r="G986" s="4"/>
    </row>
    <row r="987" spans="4:7" ht="12.75" x14ac:dyDescent="0.2">
      <c r="D987" s="4"/>
      <c r="E987" s="4"/>
      <c r="F987" s="4"/>
      <c r="G987" s="4"/>
    </row>
    <row r="988" spans="4:7" ht="12.75" x14ac:dyDescent="0.2">
      <c r="D988" s="4"/>
      <c r="E988" s="4"/>
      <c r="F988" s="4"/>
      <c r="G988" s="4"/>
    </row>
    <row r="989" spans="4:7" ht="12.75" x14ac:dyDescent="0.2">
      <c r="D989" s="4"/>
      <c r="E989" s="4"/>
      <c r="F989" s="4"/>
      <c r="G989" s="4"/>
    </row>
    <row r="990" spans="4:7" ht="12.75" x14ac:dyDescent="0.2">
      <c r="D990" s="4"/>
      <c r="E990" s="4"/>
      <c r="F990" s="4"/>
      <c r="G990" s="4"/>
    </row>
    <row r="991" spans="4:7" ht="12.75" x14ac:dyDescent="0.2">
      <c r="D991" s="4"/>
      <c r="E991" s="4"/>
      <c r="F991" s="4"/>
      <c r="G991" s="4"/>
    </row>
    <row r="992" spans="4:7" ht="12.75" x14ac:dyDescent="0.2">
      <c r="D992" s="4"/>
      <c r="E992" s="4"/>
      <c r="F992" s="4"/>
      <c r="G992" s="4"/>
    </row>
    <row r="993" spans="4:7" ht="12.75" x14ac:dyDescent="0.2">
      <c r="D993" s="4"/>
      <c r="E993" s="4"/>
      <c r="F993" s="4"/>
      <c r="G993" s="4"/>
    </row>
    <row r="994" spans="4:7" ht="12.75" x14ac:dyDescent="0.2">
      <c r="D994" s="4"/>
      <c r="E994" s="4"/>
      <c r="F994" s="4"/>
      <c r="G994" s="4"/>
    </row>
    <row r="995" spans="4:7" ht="12.75" x14ac:dyDescent="0.2">
      <c r="D995" s="4"/>
      <c r="E995" s="4"/>
      <c r="F995" s="4"/>
      <c r="G995" s="4"/>
    </row>
    <row r="996" spans="4:7" ht="12.75" x14ac:dyDescent="0.2">
      <c r="D996" s="4"/>
      <c r="E996" s="4"/>
      <c r="F996" s="4"/>
      <c r="G996" s="4"/>
    </row>
    <row r="997" spans="4:7" ht="12.75" x14ac:dyDescent="0.2">
      <c r="D997" s="4"/>
      <c r="E997" s="4"/>
      <c r="F997" s="4"/>
      <c r="G997" s="4"/>
    </row>
    <row r="998" spans="4:7" ht="12.75" x14ac:dyDescent="0.2">
      <c r="D998" s="4"/>
      <c r="E998" s="4"/>
      <c r="F998" s="4"/>
      <c r="G998" s="4"/>
    </row>
    <row r="999" spans="4:7" ht="12.75" x14ac:dyDescent="0.2">
      <c r="D999" s="4"/>
      <c r="E999" s="4"/>
      <c r="F999" s="4"/>
      <c r="G999" s="4"/>
    </row>
    <row r="1000" spans="4:7" ht="12.75" x14ac:dyDescent="0.2">
      <c r="D1000" s="4"/>
      <c r="E1000" s="4"/>
      <c r="F1000" s="4"/>
      <c r="G1000" s="4"/>
    </row>
    <row r="1001" spans="4:7" ht="12.75" x14ac:dyDescent="0.2">
      <c r="D1001" s="4"/>
      <c r="E1001" s="4"/>
      <c r="F1001" s="4"/>
      <c r="G1001" s="4"/>
    </row>
    <row r="1002" spans="4:7" ht="12.75" x14ac:dyDescent="0.2">
      <c r="D1002" s="4"/>
      <c r="E1002" s="4"/>
      <c r="F1002" s="4"/>
      <c r="G1002" s="4"/>
    </row>
    <row r="1003" spans="4:7" ht="12.75" x14ac:dyDescent="0.2">
      <c r="D1003" s="4"/>
      <c r="E1003" s="4"/>
      <c r="F1003" s="4"/>
      <c r="G1003" s="4"/>
    </row>
    <row r="1004" spans="4:7" ht="12.75" x14ac:dyDescent="0.2">
      <c r="D1004" s="4"/>
      <c r="E1004" s="4"/>
      <c r="F1004" s="4"/>
      <c r="G1004" s="4"/>
    </row>
    <row r="1005" spans="4:7" ht="12.75" x14ac:dyDescent="0.2">
      <c r="D1005" s="4"/>
      <c r="E1005" s="4"/>
      <c r="F1005" s="4"/>
      <c r="G1005" s="4"/>
    </row>
    <row r="1006" spans="4:7" ht="12.75" x14ac:dyDescent="0.2">
      <c r="D1006" s="4"/>
      <c r="E1006" s="4"/>
      <c r="F1006" s="4"/>
      <c r="G1006" s="4"/>
    </row>
    <row r="1007" spans="4:7" ht="12.75" x14ac:dyDescent="0.2">
      <c r="D1007" s="4"/>
      <c r="E1007" s="4"/>
      <c r="F1007" s="4"/>
      <c r="G1007" s="4"/>
    </row>
    <row r="1008" spans="4:7" ht="12.75" x14ac:dyDescent="0.2">
      <c r="D1008" s="4"/>
      <c r="E1008" s="4"/>
      <c r="F1008" s="4"/>
      <c r="G1008" s="4"/>
    </row>
    <row r="1009" spans="4:7" ht="12.75" x14ac:dyDescent="0.2">
      <c r="D1009" s="4"/>
      <c r="E1009" s="4"/>
      <c r="F1009" s="4"/>
      <c r="G1009" s="4"/>
    </row>
    <row r="1010" spans="4:7" ht="12.75" x14ac:dyDescent="0.2">
      <c r="D1010" s="4"/>
      <c r="E1010" s="4"/>
      <c r="F1010" s="4"/>
      <c r="G1010" s="4"/>
    </row>
    <row r="1011" spans="4:7" ht="12.75" x14ac:dyDescent="0.2">
      <c r="D1011" s="4"/>
      <c r="E1011" s="4"/>
      <c r="F1011" s="4"/>
      <c r="G1011" s="4"/>
    </row>
    <row r="1012" spans="4:7" ht="12.75" x14ac:dyDescent="0.2">
      <c r="D1012" s="4"/>
      <c r="E1012" s="4"/>
      <c r="F1012" s="4"/>
      <c r="G1012" s="4"/>
    </row>
    <row r="1013" spans="4:7" ht="12.75" x14ac:dyDescent="0.2">
      <c r="D1013" s="4"/>
      <c r="E1013" s="4"/>
      <c r="F1013" s="4"/>
      <c r="G1013" s="4"/>
    </row>
    <row r="1014" spans="4:7" ht="12.75" x14ac:dyDescent="0.2">
      <c r="D1014" s="4"/>
      <c r="E1014" s="4"/>
      <c r="F1014" s="4"/>
      <c r="G1014" s="4"/>
    </row>
    <row r="1015" spans="4:7" ht="12.75" x14ac:dyDescent="0.2">
      <c r="D1015" s="4"/>
      <c r="E1015" s="4"/>
      <c r="F1015" s="4"/>
      <c r="G1015" s="4"/>
    </row>
    <row r="1016" spans="4:7" ht="12.75" x14ac:dyDescent="0.2">
      <c r="D1016" s="4"/>
      <c r="E1016" s="4"/>
      <c r="F1016" s="4"/>
      <c r="G1016" s="4"/>
    </row>
    <row r="1017" spans="4:7" ht="12.75" x14ac:dyDescent="0.2">
      <c r="D1017" s="4"/>
      <c r="E1017" s="4"/>
      <c r="F1017" s="4"/>
      <c r="G1017" s="4"/>
    </row>
    <row r="1018" spans="4:7" ht="12.75" x14ac:dyDescent="0.2">
      <c r="D1018" s="4"/>
      <c r="E1018" s="4"/>
      <c r="F1018" s="4"/>
      <c r="G1018" s="4"/>
    </row>
    <row r="1019" spans="4:7" ht="12.75" x14ac:dyDescent="0.2">
      <c r="D1019" s="4"/>
      <c r="E1019" s="4"/>
      <c r="F1019" s="4"/>
      <c r="G1019" s="4"/>
    </row>
    <row r="1020" spans="4:7" ht="15.75" customHeight="1" x14ac:dyDescent="0.2">
      <c r="D1020" s="4"/>
    </row>
    <row r="1021" spans="4:7" ht="15.75" customHeight="1" x14ac:dyDescent="0.2">
      <c r="D1021" s="4"/>
    </row>
  </sheetData>
  <phoneticPr fontId="7" type="noConversion"/>
  <conditionalFormatting sqref="D40:D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DA23-1C25-4A58-A8D1-03BE6F34B787}">
  <dimension ref="A2:K15"/>
  <sheetViews>
    <sheetView zoomScale="70" zoomScaleNormal="70" workbookViewId="0">
      <selection activeCell="A2" sqref="A2:E14"/>
    </sheetView>
  </sheetViews>
  <sheetFormatPr defaultRowHeight="12.75" x14ac:dyDescent="0.2"/>
  <cols>
    <col min="1" max="1" width="45" customWidth="1"/>
    <col min="2" max="2" width="15.140625" customWidth="1"/>
    <col min="3" max="3" width="27.5703125" customWidth="1"/>
    <col min="4" max="4" width="32" customWidth="1"/>
    <col min="5" max="5" width="12.85546875" bestFit="1" customWidth="1"/>
    <col min="7" max="7" width="47.5703125" customWidth="1"/>
    <col min="8" max="8" width="15" bestFit="1" customWidth="1"/>
    <col min="9" max="9" width="27.28515625" bestFit="1" customWidth="1"/>
    <col min="10" max="10" width="27.140625" bestFit="1" customWidth="1"/>
    <col min="11" max="11" width="16.85546875" bestFit="1" customWidth="1"/>
    <col min="13" max="13" width="15.28515625" bestFit="1" customWidth="1"/>
    <col min="14" max="14" width="10.28515625" bestFit="1" customWidth="1"/>
    <col min="15" max="15" width="8.42578125" bestFit="1" customWidth="1"/>
  </cols>
  <sheetData>
    <row r="2" spans="1:11" ht="45.75" customHeight="1" x14ac:dyDescent="0.2">
      <c r="A2" s="168" t="s">
        <v>91</v>
      </c>
      <c r="B2" s="112" t="s">
        <v>14</v>
      </c>
      <c r="C2" s="112" t="s">
        <v>13</v>
      </c>
      <c r="D2" s="112" t="s">
        <v>89</v>
      </c>
      <c r="E2" s="112" t="s">
        <v>90</v>
      </c>
      <c r="G2" s="168" t="s">
        <v>104</v>
      </c>
      <c r="H2" s="112" t="s">
        <v>14</v>
      </c>
      <c r="I2" s="112" t="s">
        <v>13</v>
      </c>
      <c r="J2" s="112" t="s">
        <v>89</v>
      </c>
      <c r="K2" s="112" t="s">
        <v>38</v>
      </c>
    </row>
    <row r="3" spans="1:11" ht="45.75" customHeight="1" x14ac:dyDescent="0.2">
      <c r="A3" s="168"/>
      <c r="B3" s="113" t="s">
        <v>15</v>
      </c>
      <c r="C3" s="113" t="s">
        <v>11</v>
      </c>
      <c r="D3" s="113" t="s">
        <v>129</v>
      </c>
      <c r="E3" s="113">
        <v>15</v>
      </c>
      <c r="G3" s="168"/>
      <c r="H3" s="113" t="s">
        <v>15</v>
      </c>
      <c r="I3" s="113" t="s">
        <v>3</v>
      </c>
      <c r="J3" s="155">
        <v>43966</v>
      </c>
      <c r="K3" s="113">
        <v>146</v>
      </c>
    </row>
    <row r="4" spans="1:11" ht="45.75" customHeight="1" x14ac:dyDescent="0.25">
      <c r="A4" s="65"/>
      <c r="B4" s="113" t="s">
        <v>15</v>
      </c>
      <c r="C4" s="113" t="s">
        <v>4</v>
      </c>
      <c r="D4" s="113" t="s">
        <v>88</v>
      </c>
      <c r="E4" s="113">
        <v>4</v>
      </c>
      <c r="G4" s="50"/>
      <c r="H4" s="113" t="s">
        <v>16</v>
      </c>
      <c r="I4" s="113" t="s">
        <v>11</v>
      </c>
      <c r="J4" s="155">
        <v>43973</v>
      </c>
      <c r="K4" s="113">
        <v>132</v>
      </c>
    </row>
    <row r="5" spans="1:11" ht="45.75" customHeight="1" x14ac:dyDescent="0.25">
      <c r="A5" s="110"/>
      <c r="B5" s="113" t="s">
        <v>15</v>
      </c>
      <c r="C5" s="113" t="s">
        <v>4</v>
      </c>
      <c r="D5" s="113" t="s">
        <v>128</v>
      </c>
      <c r="E5" s="113">
        <v>4</v>
      </c>
      <c r="G5" s="50"/>
      <c r="H5" s="113" t="s">
        <v>17</v>
      </c>
      <c r="I5" s="113" t="s">
        <v>11</v>
      </c>
      <c r="J5" s="155">
        <v>43959</v>
      </c>
      <c r="K5" s="113">
        <v>116</v>
      </c>
    </row>
    <row r="6" spans="1:11" ht="45.75" customHeight="1" x14ac:dyDescent="0.25">
      <c r="A6" s="110"/>
      <c r="B6" s="113" t="s">
        <v>18</v>
      </c>
      <c r="C6" s="113" t="s">
        <v>11</v>
      </c>
      <c r="D6" s="113" t="s">
        <v>105</v>
      </c>
      <c r="E6" s="113">
        <v>1</v>
      </c>
      <c r="G6" s="50"/>
      <c r="H6" s="113" t="s">
        <v>18</v>
      </c>
      <c r="I6" s="113" t="s">
        <v>11</v>
      </c>
      <c r="J6" s="155">
        <v>43980</v>
      </c>
      <c r="K6" s="113">
        <v>116</v>
      </c>
    </row>
    <row r="7" spans="1:11" ht="45.75" customHeight="1" x14ac:dyDescent="0.25">
      <c r="A7" s="110"/>
      <c r="B7" s="113" t="s">
        <v>19</v>
      </c>
      <c r="C7" s="113"/>
      <c r="D7" s="113"/>
      <c r="E7" s="113"/>
      <c r="G7" s="50"/>
      <c r="H7" s="113" t="s">
        <v>19</v>
      </c>
      <c r="I7" s="113" t="s">
        <v>4</v>
      </c>
      <c r="J7" s="155">
        <v>43995</v>
      </c>
      <c r="K7" s="113">
        <v>110</v>
      </c>
    </row>
    <row r="8" spans="1:11" ht="45.75" customHeight="1" x14ac:dyDescent="0.25">
      <c r="A8" s="110"/>
      <c r="B8" s="113" t="s">
        <v>20</v>
      </c>
      <c r="C8" s="113"/>
      <c r="D8" s="113"/>
      <c r="E8" s="113"/>
      <c r="G8" s="50"/>
      <c r="H8" s="113" t="s">
        <v>20</v>
      </c>
      <c r="I8" s="113" t="s">
        <v>8</v>
      </c>
      <c r="J8" s="155">
        <v>43995</v>
      </c>
      <c r="K8" s="113">
        <v>108</v>
      </c>
    </row>
    <row r="9" spans="1:11" ht="45.75" customHeight="1" x14ac:dyDescent="0.25">
      <c r="A9" s="110"/>
      <c r="B9" s="113" t="s">
        <v>21</v>
      </c>
      <c r="C9" s="113"/>
      <c r="D9" s="113"/>
      <c r="E9" s="113"/>
      <c r="G9" s="50"/>
      <c r="H9" s="113" t="s">
        <v>21</v>
      </c>
      <c r="I9" s="113" t="s">
        <v>11</v>
      </c>
      <c r="J9" s="155">
        <v>44169</v>
      </c>
      <c r="K9" s="113">
        <v>108</v>
      </c>
    </row>
    <row r="10" spans="1:11" ht="45.75" customHeight="1" x14ac:dyDescent="0.25">
      <c r="A10" s="110"/>
      <c r="B10" s="113" t="s">
        <v>22</v>
      </c>
      <c r="C10" s="113"/>
      <c r="D10" s="113"/>
      <c r="E10" s="113"/>
      <c r="G10" s="50"/>
      <c r="H10" s="113" t="s">
        <v>22</v>
      </c>
      <c r="I10" s="113" t="s">
        <v>7</v>
      </c>
      <c r="J10" s="155">
        <v>43966</v>
      </c>
      <c r="K10" s="113">
        <v>104</v>
      </c>
    </row>
    <row r="11" spans="1:11" ht="45.75" customHeight="1" x14ac:dyDescent="0.25">
      <c r="A11" s="110"/>
      <c r="B11" s="113" t="s">
        <v>23</v>
      </c>
      <c r="C11" s="113"/>
      <c r="D11" s="113"/>
      <c r="E11" s="113"/>
      <c r="G11" s="50"/>
      <c r="H11" s="113" t="s">
        <v>23</v>
      </c>
      <c r="I11" s="113" t="s">
        <v>10</v>
      </c>
      <c r="J11" s="155">
        <v>44218</v>
      </c>
      <c r="K11" s="113">
        <v>96</v>
      </c>
    </row>
    <row r="12" spans="1:11" ht="45.75" customHeight="1" x14ac:dyDescent="0.25">
      <c r="A12" s="110"/>
      <c r="B12" s="113" t="s">
        <v>24</v>
      </c>
      <c r="C12" s="113"/>
      <c r="D12" s="113"/>
      <c r="E12" s="113"/>
      <c r="G12" s="50"/>
      <c r="H12" s="113" t="s">
        <v>24</v>
      </c>
      <c r="I12" s="113" t="s">
        <v>3</v>
      </c>
      <c r="J12" s="155">
        <v>43952</v>
      </c>
      <c r="K12" s="113">
        <v>94</v>
      </c>
    </row>
    <row r="13" spans="1:11" ht="45.75" customHeight="1" x14ac:dyDescent="0.2">
      <c r="A13" s="110"/>
      <c r="B13" s="113" t="s">
        <v>25</v>
      </c>
      <c r="C13" s="113"/>
      <c r="D13" s="113"/>
      <c r="E13" s="113"/>
      <c r="G13" s="169" t="s">
        <v>92</v>
      </c>
      <c r="H13" s="169"/>
      <c r="I13" s="169"/>
      <c r="J13" s="169"/>
      <c r="K13" s="169"/>
    </row>
    <row r="14" spans="1:11" ht="45.75" customHeight="1" x14ac:dyDescent="0.2">
      <c r="A14" s="110"/>
      <c r="B14" s="113" t="s">
        <v>26</v>
      </c>
      <c r="C14" s="113"/>
      <c r="D14" s="113"/>
      <c r="E14" s="113"/>
      <c r="G14" s="169"/>
      <c r="H14" s="169"/>
      <c r="I14" s="169"/>
      <c r="J14" s="169"/>
      <c r="K14" s="169"/>
    </row>
    <row r="15" spans="1:11" x14ac:dyDescent="0.2">
      <c r="C15" s="46"/>
      <c r="D15" s="46"/>
      <c r="E15" s="46"/>
      <c r="F15" s="46"/>
    </row>
  </sheetData>
  <mergeCells count="3">
    <mergeCell ref="G2:G3"/>
    <mergeCell ref="G13:K14"/>
    <mergeCell ref="A2:A3"/>
  </mergeCells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EA39-2087-428C-8D06-A016BB20988B}">
  <dimension ref="A2:U333"/>
  <sheetViews>
    <sheetView zoomScale="70" zoomScaleNormal="70" workbookViewId="0">
      <selection activeCell="P2" sqref="P2:U20"/>
    </sheetView>
  </sheetViews>
  <sheetFormatPr defaultRowHeight="12.75" x14ac:dyDescent="0.2"/>
  <cols>
    <col min="1" max="1" width="2.85546875" customWidth="1"/>
    <col min="2" max="2" width="38.85546875" style="52" customWidth="1"/>
    <col min="3" max="3" width="13.5703125" style="52" customWidth="1"/>
    <col min="4" max="4" width="6.7109375" style="52" customWidth="1"/>
    <col min="5" max="5" width="4.28515625" style="52" customWidth="1"/>
    <col min="6" max="6" width="38.5703125" style="52" customWidth="1"/>
    <col min="7" max="7" width="19.5703125" style="52" customWidth="1"/>
    <col min="9" max="9" width="38.85546875" customWidth="1"/>
    <col min="10" max="10" width="12.5703125" customWidth="1"/>
    <col min="11" max="11" width="30.42578125" bestFit="1" customWidth="1"/>
    <col min="12" max="12" width="11.42578125" customWidth="1"/>
    <col min="13" max="13" width="12.140625" customWidth="1"/>
    <col min="14" max="14" width="18.7109375" bestFit="1" customWidth="1"/>
    <col min="16" max="16" width="38.85546875" customWidth="1"/>
    <col min="17" max="17" width="12.5703125" customWidth="1"/>
    <col min="18" max="18" width="27.28515625" bestFit="1" customWidth="1"/>
    <col min="19" max="20" width="13" bestFit="1" customWidth="1"/>
    <col min="21" max="21" width="14.85546875" bestFit="1" customWidth="1"/>
  </cols>
  <sheetData>
    <row r="2" spans="2:21" ht="33" customHeight="1" x14ac:dyDescent="0.2">
      <c r="B2" s="170" t="s">
        <v>27</v>
      </c>
      <c r="C2" s="170"/>
      <c r="D2" s="170"/>
      <c r="E2" s="170"/>
      <c r="F2" s="170"/>
      <c r="G2" s="170"/>
      <c r="I2" s="170" t="s">
        <v>68</v>
      </c>
      <c r="J2" s="170"/>
      <c r="K2" s="170"/>
      <c r="L2" s="170"/>
      <c r="M2" s="170"/>
      <c r="N2" s="170"/>
      <c r="P2" s="170" t="s">
        <v>108</v>
      </c>
      <c r="Q2" s="170"/>
      <c r="R2" s="170"/>
      <c r="S2" s="170"/>
      <c r="T2" s="170"/>
      <c r="U2" s="170"/>
    </row>
    <row r="3" spans="2:21" s="51" customFormat="1" ht="1.5" customHeight="1" x14ac:dyDescent="0.2">
      <c r="B3" s="53"/>
      <c r="C3" s="53"/>
      <c r="D3" s="53"/>
      <c r="E3" s="53"/>
      <c r="F3" s="53"/>
      <c r="G3" s="53"/>
      <c r="I3" s="67"/>
      <c r="J3" s="68"/>
      <c r="K3" s="68"/>
      <c r="L3" s="68"/>
      <c r="M3" s="68"/>
      <c r="N3" s="68"/>
      <c r="P3" s="67"/>
      <c r="Q3" s="68"/>
      <c r="R3" s="68"/>
      <c r="S3" s="68"/>
      <c r="T3" s="68"/>
      <c r="U3" s="68"/>
    </row>
    <row r="4" spans="2:21" ht="36" x14ac:dyDescent="0.2">
      <c r="B4" s="65" t="s">
        <v>158</v>
      </c>
      <c r="C4" s="65" t="s">
        <v>14</v>
      </c>
      <c r="D4" s="65"/>
      <c r="E4" s="65"/>
      <c r="F4" s="65" t="s">
        <v>13</v>
      </c>
      <c r="G4" s="66" t="s">
        <v>95</v>
      </c>
      <c r="I4" s="65" t="str">
        <f>B4</f>
        <v>26th Feb 2021</v>
      </c>
      <c r="J4" s="66" t="s">
        <v>14</v>
      </c>
      <c r="K4" s="66" t="s">
        <v>13</v>
      </c>
      <c r="L4" s="66" t="s">
        <v>71</v>
      </c>
      <c r="M4" s="66" t="s">
        <v>72</v>
      </c>
      <c r="N4" s="66" t="s">
        <v>87</v>
      </c>
      <c r="P4" s="65" t="str">
        <f>B4</f>
        <v>26th Feb 2021</v>
      </c>
      <c r="Q4" s="66" t="s">
        <v>14</v>
      </c>
      <c r="R4" s="66" t="s">
        <v>13</v>
      </c>
      <c r="S4" s="66" t="s">
        <v>71</v>
      </c>
      <c r="T4" s="66" t="s">
        <v>72</v>
      </c>
      <c r="U4" s="66" t="s">
        <v>116</v>
      </c>
    </row>
    <row r="5" spans="2:21" ht="31.5" customHeight="1" x14ac:dyDescent="0.35">
      <c r="B5" s="54"/>
      <c r="C5" s="111" t="s">
        <v>15</v>
      </c>
      <c r="D5" s="55"/>
      <c r="E5" s="55">
        <v>14</v>
      </c>
      <c r="F5" s="55" t="s">
        <v>11</v>
      </c>
      <c r="G5" s="56">
        <v>1350</v>
      </c>
      <c r="I5" s="57"/>
      <c r="J5" s="69" t="s">
        <v>15</v>
      </c>
      <c r="K5" s="70" t="s">
        <v>11</v>
      </c>
      <c r="L5" s="71">
        <v>850</v>
      </c>
      <c r="M5" s="71">
        <v>1350</v>
      </c>
      <c r="N5" s="71">
        <v>500</v>
      </c>
      <c r="P5" s="57"/>
      <c r="Q5" s="102" t="s">
        <v>15</v>
      </c>
      <c r="R5" s="103" t="s">
        <v>139</v>
      </c>
      <c r="S5" s="104">
        <v>10</v>
      </c>
      <c r="T5" s="104">
        <v>20</v>
      </c>
      <c r="U5" s="105">
        <f t="shared" ref="U5:U19" si="0">T5/S5</f>
        <v>2</v>
      </c>
    </row>
    <row r="6" spans="2:21" ht="31.5" customHeight="1" x14ac:dyDescent="0.35">
      <c r="B6" s="54"/>
      <c r="C6" s="111" t="s">
        <v>16</v>
      </c>
      <c r="D6" s="55"/>
      <c r="E6" s="55" t="s">
        <v>35</v>
      </c>
      <c r="F6" s="55" t="s">
        <v>4</v>
      </c>
      <c r="G6" s="56">
        <v>1015</v>
      </c>
      <c r="I6" s="57"/>
      <c r="J6" s="69" t="s">
        <v>16</v>
      </c>
      <c r="K6" s="70" t="s">
        <v>7</v>
      </c>
      <c r="L6" s="71">
        <v>430</v>
      </c>
      <c r="M6" s="71">
        <v>730</v>
      </c>
      <c r="N6" s="71">
        <v>300</v>
      </c>
      <c r="P6" s="57"/>
      <c r="Q6" s="102" t="s">
        <v>16</v>
      </c>
      <c r="R6" s="103" t="s">
        <v>7</v>
      </c>
      <c r="S6" s="104">
        <v>430</v>
      </c>
      <c r="T6" s="104">
        <v>730</v>
      </c>
      <c r="U6" s="105">
        <f t="shared" si="0"/>
        <v>1.6976744186046511</v>
      </c>
    </row>
    <row r="7" spans="2:21" ht="31.5" customHeight="1" x14ac:dyDescent="0.35">
      <c r="B7" s="54"/>
      <c r="C7" s="111" t="s">
        <v>17</v>
      </c>
      <c r="D7" s="55"/>
      <c r="E7" s="55" t="s">
        <v>35</v>
      </c>
      <c r="F7" s="55" t="s">
        <v>3</v>
      </c>
      <c r="G7" s="56">
        <v>887</v>
      </c>
      <c r="I7" s="57"/>
      <c r="J7" s="69" t="s">
        <v>17</v>
      </c>
      <c r="K7" s="70" t="s">
        <v>4</v>
      </c>
      <c r="L7" s="71">
        <v>730</v>
      </c>
      <c r="M7" s="71">
        <v>1015</v>
      </c>
      <c r="N7" s="71">
        <v>285</v>
      </c>
      <c r="P7" s="57"/>
      <c r="Q7" s="102" t="s">
        <v>17</v>
      </c>
      <c r="R7" s="103" t="s">
        <v>11</v>
      </c>
      <c r="S7" s="104">
        <v>850</v>
      </c>
      <c r="T7" s="104">
        <v>1350</v>
      </c>
      <c r="U7" s="105">
        <f t="shared" si="0"/>
        <v>1.588235294117647</v>
      </c>
    </row>
    <row r="8" spans="2:21" ht="31.5" customHeight="1" x14ac:dyDescent="0.35">
      <c r="B8" s="54"/>
      <c r="C8" s="111" t="s">
        <v>18</v>
      </c>
      <c r="D8" s="55"/>
      <c r="E8" s="55" t="s">
        <v>35</v>
      </c>
      <c r="F8" s="55" t="s">
        <v>8</v>
      </c>
      <c r="G8" s="56">
        <v>786</v>
      </c>
      <c r="I8" s="57"/>
      <c r="J8" s="69" t="s">
        <v>18</v>
      </c>
      <c r="K8" s="70" t="s">
        <v>8</v>
      </c>
      <c r="L8" s="71">
        <v>620</v>
      </c>
      <c r="M8" s="71">
        <v>786</v>
      </c>
      <c r="N8" s="71">
        <v>166</v>
      </c>
      <c r="P8" s="57"/>
      <c r="Q8" s="102" t="s">
        <v>18</v>
      </c>
      <c r="R8" s="103" t="s">
        <v>76</v>
      </c>
      <c r="S8" s="104">
        <v>100</v>
      </c>
      <c r="T8" s="104">
        <v>148</v>
      </c>
      <c r="U8" s="105">
        <f t="shared" si="0"/>
        <v>1.48</v>
      </c>
    </row>
    <row r="9" spans="2:21" ht="31.5" customHeight="1" x14ac:dyDescent="0.35">
      <c r="B9" s="54"/>
      <c r="C9" s="111" t="s">
        <v>19</v>
      </c>
      <c r="D9" s="55"/>
      <c r="E9" s="55" t="s">
        <v>35</v>
      </c>
      <c r="F9" s="55" t="s">
        <v>7</v>
      </c>
      <c r="G9" s="56">
        <v>730</v>
      </c>
      <c r="I9" s="57"/>
      <c r="J9" s="69" t="s">
        <v>19</v>
      </c>
      <c r="K9" s="70" t="s">
        <v>76</v>
      </c>
      <c r="L9" s="71">
        <v>100</v>
      </c>
      <c r="M9" s="71">
        <v>148</v>
      </c>
      <c r="N9" s="71">
        <v>48</v>
      </c>
      <c r="P9" s="57"/>
      <c r="Q9" s="102" t="s">
        <v>19</v>
      </c>
      <c r="R9" s="103" t="s">
        <v>4</v>
      </c>
      <c r="S9" s="104">
        <v>730</v>
      </c>
      <c r="T9" s="104">
        <v>1015</v>
      </c>
      <c r="U9" s="105">
        <f t="shared" si="0"/>
        <v>1.3904109589041096</v>
      </c>
    </row>
    <row r="10" spans="2:21" ht="31.5" customHeight="1" x14ac:dyDescent="0.35">
      <c r="B10" s="54"/>
      <c r="C10" s="111" t="s">
        <v>20</v>
      </c>
      <c r="D10" s="55"/>
      <c r="E10" s="55" t="s">
        <v>35</v>
      </c>
      <c r="F10" s="55" t="s">
        <v>1</v>
      </c>
      <c r="G10" s="56">
        <v>650</v>
      </c>
      <c r="I10" s="57"/>
      <c r="J10" s="69" t="s">
        <v>20</v>
      </c>
      <c r="K10" s="70" t="s">
        <v>3</v>
      </c>
      <c r="L10" s="71">
        <v>850</v>
      </c>
      <c r="M10" s="71">
        <v>887</v>
      </c>
      <c r="N10" s="71">
        <v>37</v>
      </c>
      <c r="P10" s="57"/>
      <c r="Q10" s="102" t="s">
        <v>20</v>
      </c>
      <c r="R10" s="103" t="s">
        <v>8</v>
      </c>
      <c r="S10" s="104">
        <v>620</v>
      </c>
      <c r="T10" s="104">
        <v>786</v>
      </c>
      <c r="U10" s="105">
        <f t="shared" si="0"/>
        <v>1.267741935483871</v>
      </c>
    </row>
    <row r="11" spans="2:21" ht="31.5" customHeight="1" x14ac:dyDescent="0.35">
      <c r="B11" s="54"/>
      <c r="C11" s="111" t="s">
        <v>21</v>
      </c>
      <c r="D11" s="55"/>
      <c r="E11" s="55" t="s">
        <v>35</v>
      </c>
      <c r="F11" s="55" t="s">
        <v>10</v>
      </c>
      <c r="G11" s="56">
        <v>571</v>
      </c>
      <c r="I11" s="57"/>
      <c r="J11" s="69" t="s">
        <v>21</v>
      </c>
      <c r="K11" s="70" t="s">
        <v>139</v>
      </c>
      <c r="L11" s="71">
        <v>10</v>
      </c>
      <c r="M11" s="71">
        <v>20</v>
      </c>
      <c r="N11" s="71">
        <v>10</v>
      </c>
      <c r="P11" s="57"/>
      <c r="Q11" s="102" t="s">
        <v>21</v>
      </c>
      <c r="R11" s="103" t="s">
        <v>3</v>
      </c>
      <c r="S11" s="104">
        <v>850</v>
      </c>
      <c r="T11" s="104">
        <v>887</v>
      </c>
      <c r="U11" s="105">
        <f t="shared" si="0"/>
        <v>1.0435294117647058</v>
      </c>
    </row>
    <row r="12" spans="2:21" ht="31.5" customHeight="1" x14ac:dyDescent="0.35">
      <c r="B12" s="54"/>
      <c r="C12" s="111" t="s">
        <v>22</v>
      </c>
      <c r="D12" s="55"/>
      <c r="E12" s="55" t="s">
        <v>35</v>
      </c>
      <c r="F12" s="55" t="s">
        <v>2</v>
      </c>
      <c r="G12" s="56">
        <v>462</v>
      </c>
      <c r="I12" s="57"/>
      <c r="J12" s="69" t="s">
        <v>22</v>
      </c>
      <c r="K12" s="70" t="s">
        <v>10</v>
      </c>
      <c r="L12" s="71">
        <v>570</v>
      </c>
      <c r="M12" s="71">
        <v>571</v>
      </c>
      <c r="N12" s="71">
        <v>1</v>
      </c>
      <c r="P12" s="57"/>
      <c r="Q12" s="102" t="s">
        <v>22</v>
      </c>
      <c r="R12" s="103" t="s">
        <v>10</v>
      </c>
      <c r="S12" s="104">
        <v>570</v>
      </c>
      <c r="T12" s="104">
        <v>571</v>
      </c>
      <c r="U12" s="105">
        <f t="shared" si="0"/>
        <v>1.0017543859649123</v>
      </c>
    </row>
    <row r="13" spans="2:21" ht="31.5" customHeight="1" x14ac:dyDescent="0.35">
      <c r="B13" s="54"/>
      <c r="C13" s="111" t="s">
        <v>23</v>
      </c>
      <c r="D13" s="55"/>
      <c r="E13" s="55" t="s">
        <v>35</v>
      </c>
      <c r="F13" s="55" t="s">
        <v>9</v>
      </c>
      <c r="G13" s="56">
        <v>450</v>
      </c>
      <c r="I13" s="57"/>
      <c r="J13" s="69" t="s">
        <v>23</v>
      </c>
      <c r="K13" s="70" t="s">
        <v>12</v>
      </c>
      <c r="L13" s="71">
        <v>230</v>
      </c>
      <c r="M13" s="71">
        <v>170</v>
      </c>
      <c r="N13" s="71">
        <v>-60</v>
      </c>
      <c r="P13" s="57"/>
      <c r="Q13" s="102" t="s">
        <v>23</v>
      </c>
      <c r="R13" s="103" t="s">
        <v>9</v>
      </c>
      <c r="S13" s="104">
        <v>520</v>
      </c>
      <c r="T13" s="104">
        <v>450</v>
      </c>
      <c r="U13" s="105">
        <f t="shared" si="0"/>
        <v>0.86538461538461542</v>
      </c>
    </row>
    <row r="14" spans="2:21" ht="31.5" customHeight="1" x14ac:dyDescent="0.35">
      <c r="B14" s="54"/>
      <c r="C14" s="111" t="s">
        <v>24</v>
      </c>
      <c r="D14" s="55"/>
      <c r="E14" s="55" t="s">
        <v>35</v>
      </c>
      <c r="F14" s="55" t="s">
        <v>6</v>
      </c>
      <c r="G14" s="56">
        <v>217</v>
      </c>
      <c r="I14" s="57"/>
      <c r="J14" s="69" t="s">
        <v>24</v>
      </c>
      <c r="K14" s="70" t="s">
        <v>9</v>
      </c>
      <c r="L14" s="71">
        <v>520</v>
      </c>
      <c r="M14" s="71">
        <v>450</v>
      </c>
      <c r="N14" s="71">
        <v>-70</v>
      </c>
      <c r="P14" s="57"/>
      <c r="Q14" s="102" t="s">
        <v>24</v>
      </c>
      <c r="R14" s="103" t="s">
        <v>1</v>
      </c>
      <c r="S14" s="104">
        <v>770</v>
      </c>
      <c r="T14" s="104">
        <v>650</v>
      </c>
      <c r="U14" s="105">
        <f t="shared" si="0"/>
        <v>0.8441558441558441</v>
      </c>
    </row>
    <row r="15" spans="2:21" ht="31.5" customHeight="1" x14ac:dyDescent="0.35">
      <c r="B15" s="54"/>
      <c r="C15" s="111" t="s">
        <v>25</v>
      </c>
      <c r="D15" s="55"/>
      <c r="E15" s="55" t="s">
        <v>35</v>
      </c>
      <c r="F15" s="55" t="s">
        <v>12</v>
      </c>
      <c r="G15" s="56">
        <v>170</v>
      </c>
      <c r="I15" s="57"/>
      <c r="J15" s="69" t="s">
        <v>25</v>
      </c>
      <c r="K15" s="70" t="s">
        <v>1</v>
      </c>
      <c r="L15" s="71">
        <v>770</v>
      </c>
      <c r="M15" s="71">
        <v>650</v>
      </c>
      <c r="N15" s="71">
        <v>-120</v>
      </c>
      <c r="P15" s="57"/>
      <c r="Q15" s="102" t="s">
        <v>25</v>
      </c>
      <c r="R15" s="103" t="s">
        <v>2</v>
      </c>
      <c r="S15" s="104">
        <v>620</v>
      </c>
      <c r="T15" s="104">
        <v>462</v>
      </c>
      <c r="U15" s="105">
        <f t="shared" si="0"/>
        <v>0.74516129032258061</v>
      </c>
    </row>
    <row r="16" spans="2:21" ht="31.5" customHeight="1" x14ac:dyDescent="0.35">
      <c r="B16" s="54"/>
      <c r="C16" s="111" t="s">
        <v>26</v>
      </c>
      <c r="D16" s="55"/>
      <c r="E16" s="55" t="s">
        <v>35</v>
      </c>
      <c r="F16" s="55" t="s">
        <v>76</v>
      </c>
      <c r="G16" s="56">
        <v>148</v>
      </c>
      <c r="I16" s="57"/>
      <c r="J16" s="69" t="s">
        <v>26</v>
      </c>
      <c r="K16" s="70" t="s">
        <v>5</v>
      </c>
      <c r="L16" s="71">
        <v>250</v>
      </c>
      <c r="M16" s="71">
        <v>126</v>
      </c>
      <c r="N16" s="71">
        <v>-124</v>
      </c>
      <c r="P16" s="57"/>
      <c r="Q16" s="102" t="s">
        <v>26</v>
      </c>
      <c r="R16" s="103" t="s">
        <v>12</v>
      </c>
      <c r="S16" s="104">
        <v>230</v>
      </c>
      <c r="T16" s="104">
        <v>170</v>
      </c>
      <c r="U16" s="105">
        <f t="shared" si="0"/>
        <v>0.73913043478260865</v>
      </c>
    </row>
    <row r="17" spans="2:21" ht="31.5" customHeight="1" x14ac:dyDescent="0.35">
      <c r="B17" s="54"/>
      <c r="C17" s="111" t="s">
        <v>58</v>
      </c>
      <c r="D17" s="55"/>
      <c r="E17" s="55" t="s">
        <v>35</v>
      </c>
      <c r="F17" s="55" t="s">
        <v>5</v>
      </c>
      <c r="G17" s="56">
        <v>126</v>
      </c>
      <c r="I17" s="57"/>
      <c r="J17" s="69" t="s">
        <v>58</v>
      </c>
      <c r="K17" s="70" t="s">
        <v>2</v>
      </c>
      <c r="L17" s="71">
        <v>620</v>
      </c>
      <c r="M17" s="71">
        <v>462</v>
      </c>
      <c r="N17" s="71">
        <v>-158</v>
      </c>
      <c r="P17" s="57"/>
      <c r="Q17" s="102" t="s">
        <v>58</v>
      </c>
      <c r="R17" s="103" t="s">
        <v>6</v>
      </c>
      <c r="S17" s="104">
        <v>390</v>
      </c>
      <c r="T17" s="104">
        <v>217</v>
      </c>
      <c r="U17" s="105">
        <f t="shared" si="0"/>
        <v>0.55641025641025643</v>
      </c>
    </row>
    <row r="18" spans="2:21" ht="31.5" customHeight="1" x14ac:dyDescent="0.35">
      <c r="B18" s="54"/>
      <c r="C18" s="111" t="s">
        <v>78</v>
      </c>
      <c r="D18" s="55"/>
      <c r="E18" s="55" t="s">
        <v>35</v>
      </c>
      <c r="F18" s="55" t="s">
        <v>57</v>
      </c>
      <c r="G18" s="56">
        <v>108</v>
      </c>
      <c r="I18" s="57"/>
      <c r="J18" s="69" t="s">
        <v>78</v>
      </c>
      <c r="K18" s="70" t="s">
        <v>6</v>
      </c>
      <c r="L18" s="71">
        <v>390</v>
      </c>
      <c r="M18" s="71">
        <v>217</v>
      </c>
      <c r="N18" s="71">
        <v>-173</v>
      </c>
      <c r="P18" s="57"/>
      <c r="Q18" s="102" t="s">
        <v>78</v>
      </c>
      <c r="R18" s="103" t="s">
        <v>5</v>
      </c>
      <c r="S18" s="104">
        <v>250</v>
      </c>
      <c r="T18" s="104">
        <v>126</v>
      </c>
      <c r="U18" s="105">
        <f t="shared" si="0"/>
        <v>0.504</v>
      </c>
    </row>
    <row r="19" spans="2:21" ht="31.5" customHeight="1" x14ac:dyDescent="0.35">
      <c r="B19" s="54"/>
      <c r="C19" s="111" t="s">
        <v>142</v>
      </c>
      <c r="D19" s="55"/>
      <c r="E19" s="55" t="s">
        <v>35</v>
      </c>
      <c r="F19" s="55" t="s">
        <v>139</v>
      </c>
      <c r="G19" s="56">
        <v>20</v>
      </c>
      <c r="I19" s="57"/>
      <c r="J19" s="69" t="s">
        <v>142</v>
      </c>
      <c r="K19" s="70" t="s">
        <v>57</v>
      </c>
      <c r="L19" s="71">
        <v>320</v>
      </c>
      <c r="M19" s="71">
        <v>108</v>
      </c>
      <c r="N19" s="71">
        <v>-212</v>
      </c>
      <c r="P19" s="57"/>
      <c r="Q19" s="102" t="s">
        <v>142</v>
      </c>
      <c r="R19" s="103" t="s">
        <v>57</v>
      </c>
      <c r="S19" s="104">
        <v>320</v>
      </c>
      <c r="T19" s="104">
        <v>108</v>
      </c>
      <c r="U19" s="105">
        <f t="shared" si="0"/>
        <v>0.33750000000000002</v>
      </c>
    </row>
    <row r="20" spans="2:21" ht="15" customHeight="1" x14ac:dyDescent="0.35">
      <c r="B20" s="54"/>
      <c r="C20" s="111"/>
      <c r="D20" s="111"/>
      <c r="E20" s="111"/>
      <c r="F20" s="111"/>
      <c r="G20" s="56"/>
      <c r="I20" s="57"/>
      <c r="J20" s="69"/>
      <c r="K20" s="70"/>
      <c r="L20" s="71"/>
      <c r="M20" s="71"/>
      <c r="N20" s="71"/>
      <c r="P20" s="57"/>
      <c r="Q20" s="102"/>
      <c r="R20" s="103"/>
      <c r="S20" s="104"/>
      <c r="T20" s="104"/>
      <c r="U20" s="105"/>
    </row>
    <row r="23" spans="2:21" ht="33" customHeight="1" x14ac:dyDescent="0.2">
      <c r="B23" s="170" t="s">
        <v>27</v>
      </c>
      <c r="C23" s="170"/>
      <c r="D23" s="170"/>
      <c r="E23" s="170"/>
      <c r="F23" s="170"/>
      <c r="G23" s="170"/>
      <c r="I23" s="170" t="s">
        <v>68</v>
      </c>
      <c r="J23" s="170"/>
      <c r="K23" s="170"/>
      <c r="L23" s="170"/>
      <c r="M23" s="170"/>
      <c r="N23" s="170"/>
      <c r="P23" s="170" t="s">
        <v>108</v>
      </c>
      <c r="Q23" s="170"/>
      <c r="R23" s="170"/>
      <c r="S23" s="170"/>
      <c r="T23" s="170"/>
      <c r="U23" s="170"/>
    </row>
    <row r="24" spans="2:21" s="51" customFormat="1" ht="1.5" customHeight="1" x14ac:dyDescent="0.2">
      <c r="B24" s="53"/>
      <c r="C24" s="53"/>
      <c r="D24" s="53"/>
      <c r="E24" s="53"/>
      <c r="F24" s="53"/>
      <c r="G24" s="53"/>
      <c r="I24" s="67"/>
      <c r="J24" s="68"/>
      <c r="K24" s="68"/>
      <c r="L24" s="68"/>
      <c r="M24" s="68"/>
      <c r="N24" s="68"/>
      <c r="P24" s="67"/>
      <c r="Q24" s="68"/>
      <c r="R24" s="68"/>
      <c r="S24" s="68"/>
      <c r="T24" s="68"/>
      <c r="U24" s="68"/>
    </row>
    <row r="25" spans="2:21" ht="36" x14ac:dyDescent="0.2">
      <c r="B25" s="65" t="s">
        <v>157</v>
      </c>
      <c r="C25" s="65" t="s">
        <v>14</v>
      </c>
      <c r="D25" s="65"/>
      <c r="E25" s="65"/>
      <c r="F25" s="65" t="s">
        <v>13</v>
      </c>
      <c r="G25" s="66" t="s">
        <v>95</v>
      </c>
      <c r="I25" s="65" t="str">
        <f>B25</f>
        <v>19th Feb 2021</v>
      </c>
      <c r="J25" s="66" t="s">
        <v>14</v>
      </c>
      <c r="K25" s="66" t="s">
        <v>13</v>
      </c>
      <c r="L25" s="66" t="s">
        <v>71</v>
      </c>
      <c r="M25" s="66" t="s">
        <v>72</v>
      </c>
      <c r="N25" s="66" t="s">
        <v>87</v>
      </c>
      <c r="P25" s="65" t="str">
        <f>B25</f>
        <v>19th Feb 2021</v>
      </c>
      <c r="Q25" s="66" t="s">
        <v>14</v>
      </c>
      <c r="R25" s="66" t="s">
        <v>13</v>
      </c>
      <c r="S25" s="66" t="s">
        <v>71</v>
      </c>
      <c r="T25" s="66" t="s">
        <v>72</v>
      </c>
      <c r="U25" s="66" t="s">
        <v>116</v>
      </c>
    </row>
    <row r="26" spans="2:21" ht="31.5" customHeight="1" x14ac:dyDescent="0.35">
      <c r="B26" s="54"/>
      <c r="C26" s="111" t="s">
        <v>15</v>
      </c>
      <c r="D26" s="55"/>
      <c r="E26" s="55">
        <v>14</v>
      </c>
      <c r="F26" s="55" t="s">
        <v>11</v>
      </c>
      <c r="G26" s="56">
        <v>1310</v>
      </c>
      <c r="I26" s="57"/>
      <c r="J26" s="69" t="s">
        <v>15</v>
      </c>
      <c r="K26" s="70" t="s">
        <v>11</v>
      </c>
      <c r="L26" s="71">
        <v>820</v>
      </c>
      <c r="M26" s="71">
        <v>1310</v>
      </c>
      <c r="N26" s="71">
        <v>490</v>
      </c>
      <c r="P26" s="57"/>
      <c r="Q26" s="102" t="s">
        <v>15</v>
      </c>
      <c r="R26" s="103" t="s">
        <v>139</v>
      </c>
      <c r="S26" s="104">
        <v>10</v>
      </c>
      <c r="T26" s="104">
        <v>20</v>
      </c>
      <c r="U26" s="105">
        <f t="shared" ref="U26:U40" si="1">T26/S26</f>
        <v>2</v>
      </c>
    </row>
    <row r="27" spans="2:21" ht="31.5" customHeight="1" x14ac:dyDescent="0.35">
      <c r="B27" s="54"/>
      <c r="C27" s="111" t="s">
        <v>16</v>
      </c>
      <c r="D27" s="55"/>
      <c r="E27" s="55" t="s">
        <v>35</v>
      </c>
      <c r="F27" s="55" t="s">
        <v>4</v>
      </c>
      <c r="G27" s="56">
        <v>1015</v>
      </c>
      <c r="I27" s="57"/>
      <c r="J27" s="69" t="s">
        <v>16</v>
      </c>
      <c r="K27" s="70" t="s">
        <v>4</v>
      </c>
      <c r="L27" s="71">
        <v>700</v>
      </c>
      <c r="M27" s="71">
        <v>1015</v>
      </c>
      <c r="N27" s="71">
        <v>315</v>
      </c>
      <c r="P27" s="57"/>
      <c r="Q27" s="102" t="s">
        <v>16</v>
      </c>
      <c r="R27" s="103" t="s">
        <v>7</v>
      </c>
      <c r="S27" s="104">
        <v>400</v>
      </c>
      <c r="T27" s="104">
        <v>662</v>
      </c>
      <c r="U27" s="105">
        <f t="shared" si="1"/>
        <v>1.655</v>
      </c>
    </row>
    <row r="28" spans="2:21" ht="31.5" customHeight="1" x14ac:dyDescent="0.35">
      <c r="B28" s="54"/>
      <c r="C28" s="111" t="s">
        <v>17</v>
      </c>
      <c r="D28" s="55"/>
      <c r="E28" s="55" t="s">
        <v>35</v>
      </c>
      <c r="F28" s="55" t="s">
        <v>3</v>
      </c>
      <c r="G28" s="56">
        <v>839</v>
      </c>
      <c r="I28" s="57"/>
      <c r="J28" s="69" t="s">
        <v>17</v>
      </c>
      <c r="K28" s="70" t="s">
        <v>7</v>
      </c>
      <c r="L28" s="71">
        <v>400</v>
      </c>
      <c r="M28" s="71">
        <v>662</v>
      </c>
      <c r="N28" s="71">
        <v>262</v>
      </c>
      <c r="P28" s="57"/>
      <c r="Q28" s="102" t="s">
        <v>17</v>
      </c>
      <c r="R28" s="103" t="s">
        <v>11</v>
      </c>
      <c r="S28" s="104">
        <v>820</v>
      </c>
      <c r="T28" s="104">
        <v>1310</v>
      </c>
      <c r="U28" s="105">
        <f t="shared" si="1"/>
        <v>1.5975609756097562</v>
      </c>
    </row>
    <row r="29" spans="2:21" ht="31.5" customHeight="1" x14ac:dyDescent="0.35">
      <c r="B29" s="54"/>
      <c r="C29" s="111" t="s">
        <v>18</v>
      </c>
      <c r="D29" s="55"/>
      <c r="E29" s="55" t="s">
        <v>35</v>
      </c>
      <c r="F29" s="55" t="s">
        <v>8</v>
      </c>
      <c r="G29" s="56">
        <v>786</v>
      </c>
      <c r="I29" s="57"/>
      <c r="J29" s="69" t="s">
        <v>18</v>
      </c>
      <c r="K29" s="70" t="s">
        <v>8</v>
      </c>
      <c r="L29" s="71">
        <v>590</v>
      </c>
      <c r="M29" s="71">
        <v>786</v>
      </c>
      <c r="N29" s="71">
        <v>196</v>
      </c>
      <c r="P29" s="57"/>
      <c r="Q29" s="102" t="s">
        <v>18</v>
      </c>
      <c r="R29" s="103" t="s">
        <v>76</v>
      </c>
      <c r="S29" s="104">
        <v>100</v>
      </c>
      <c r="T29" s="104">
        <v>148</v>
      </c>
      <c r="U29" s="105">
        <f t="shared" si="1"/>
        <v>1.48</v>
      </c>
    </row>
    <row r="30" spans="2:21" ht="31.5" customHeight="1" x14ac:dyDescent="0.35">
      <c r="B30" s="54"/>
      <c r="C30" s="111" t="s">
        <v>19</v>
      </c>
      <c r="D30" s="55"/>
      <c r="E30" s="55" t="s">
        <v>35</v>
      </c>
      <c r="F30" s="55" t="s">
        <v>7</v>
      </c>
      <c r="G30" s="56">
        <v>662</v>
      </c>
      <c r="I30" s="57"/>
      <c r="J30" s="69" t="s">
        <v>19</v>
      </c>
      <c r="K30" s="70" t="s">
        <v>76</v>
      </c>
      <c r="L30" s="71">
        <v>100</v>
      </c>
      <c r="M30" s="71">
        <v>148</v>
      </c>
      <c r="N30" s="71">
        <v>48</v>
      </c>
      <c r="P30" s="57"/>
      <c r="Q30" s="102" t="s">
        <v>19</v>
      </c>
      <c r="R30" s="103" t="s">
        <v>4</v>
      </c>
      <c r="S30" s="104">
        <v>700</v>
      </c>
      <c r="T30" s="104">
        <v>1015</v>
      </c>
      <c r="U30" s="105">
        <f t="shared" si="1"/>
        <v>1.45</v>
      </c>
    </row>
    <row r="31" spans="2:21" ht="31.5" customHeight="1" x14ac:dyDescent="0.35">
      <c r="B31" s="54"/>
      <c r="C31" s="111" t="s">
        <v>20</v>
      </c>
      <c r="D31" s="55"/>
      <c r="E31" s="55" t="s">
        <v>35</v>
      </c>
      <c r="F31" s="55" t="s">
        <v>1</v>
      </c>
      <c r="G31" s="56">
        <v>620</v>
      </c>
      <c r="I31" s="57"/>
      <c r="J31" s="69" t="s">
        <v>20</v>
      </c>
      <c r="K31" s="70" t="s">
        <v>10</v>
      </c>
      <c r="L31" s="71">
        <v>540</v>
      </c>
      <c r="M31" s="71">
        <v>571</v>
      </c>
      <c r="N31" s="71">
        <v>31</v>
      </c>
      <c r="P31" s="57"/>
      <c r="Q31" s="102" t="s">
        <v>20</v>
      </c>
      <c r="R31" s="103" t="s">
        <v>8</v>
      </c>
      <c r="S31" s="104">
        <v>590</v>
      </c>
      <c r="T31" s="104">
        <v>786</v>
      </c>
      <c r="U31" s="105">
        <f t="shared" si="1"/>
        <v>1.3322033898305086</v>
      </c>
    </row>
    <row r="32" spans="2:21" ht="31.5" customHeight="1" x14ac:dyDescent="0.35">
      <c r="B32" s="54"/>
      <c r="C32" s="111" t="s">
        <v>21</v>
      </c>
      <c r="D32" s="55"/>
      <c r="E32" s="55" t="s">
        <v>35</v>
      </c>
      <c r="F32" s="55" t="s">
        <v>10</v>
      </c>
      <c r="G32" s="56">
        <v>571</v>
      </c>
      <c r="I32" s="57"/>
      <c r="J32" s="69" t="s">
        <v>21</v>
      </c>
      <c r="K32" s="70" t="s">
        <v>3</v>
      </c>
      <c r="L32" s="71">
        <v>820</v>
      </c>
      <c r="M32" s="71">
        <v>839</v>
      </c>
      <c r="N32" s="71">
        <v>19</v>
      </c>
      <c r="P32" s="57"/>
      <c r="Q32" s="102" t="s">
        <v>21</v>
      </c>
      <c r="R32" s="103" t="s">
        <v>10</v>
      </c>
      <c r="S32" s="104">
        <v>540</v>
      </c>
      <c r="T32" s="104">
        <v>571</v>
      </c>
      <c r="U32" s="105">
        <f t="shared" si="1"/>
        <v>1.0574074074074074</v>
      </c>
    </row>
    <row r="33" spans="2:21" ht="31.5" customHeight="1" x14ac:dyDescent="0.35">
      <c r="B33" s="54"/>
      <c r="C33" s="111" t="s">
        <v>22</v>
      </c>
      <c r="D33" s="55"/>
      <c r="E33" s="55" t="s">
        <v>35</v>
      </c>
      <c r="F33" s="55" t="s">
        <v>2</v>
      </c>
      <c r="G33" s="56">
        <v>462</v>
      </c>
      <c r="I33" s="57"/>
      <c r="J33" s="69" t="s">
        <v>22</v>
      </c>
      <c r="K33" s="70" t="s">
        <v>139</v>
      </c>
      <c r="L33" s="71">
        <v>10</v>
      </c>
      <c r="M33" s="71">
        <v>20</v>
      </c>
      <c r="N33" s="71">
        <v>10</v>
      </c>
      <c r="P33" s="57"/>
      <c r="Q33" s="102" t="s">
        <v>22</v>
      </c>
      <c r="R33" s="103" t="s">
        <v>3</v>
      </c>
      <c r="S33" s="104">
        <v>820</v>
      </c>
      <c r="T33" s="104">
        <v>839</v>
      </c>
      <c r="U33" s="105">
        <f t="shared" si="1"/>
        <v>1.0231707317073171</v>
      </c>
    </row>
    <row r="34" spans="2:21" ht="31.5" customHeight="1" x14ac:dyDescent="0.35">
      <c r="B34" s="54"/>
      <c r="C34" s="111" t="s">
        <v>23</v>
      </c>
      <c r="D34" s="55"/>
      <c r="E34" s="55" t="s">
        <v>35</v>
      </c>
      <c r="F34" s="55" t="s">
        <v>9</v>
      </c>
      <c r="G34" s="56">
        <v>388</v>
      </c>
      <c r="I34" s="57"/>
      <c r="J34" s="69" t="s">
        <v>23</v>
      </c>
      <c r="K34" s="70" t="s">
        <v>12</v>
      </c>
      <c r="L34" s="71">
        <v>230</v>
      </c>
      <c r="M34" s="71">
        <v>170</v>
      </c>
      <c r="N34" s="71">
        <v>-60</v>
      </c>
      <c r="P34" s="57"/>
      <c r="Q34" s="102" t="s">
        <v>23</v>
      </c>
      <c r="R34" s="103" t="s">
        <v>1</v>
      </c>
      <c r="S34" s="104">
        <v>750</v>
      </c>
      <c r="T34" s="104">
        <v>620</v>
      </c>
      <c r="U34" s="105">
        <f t="shared" si="1"/>
        <v>0.82666666666666666</v>
      </c>
    </row>
    <row r="35" spans="2:21" ht="31.5" customHeight="1" x14ac:dyDescent="0.35">
      <c r="B35" s="54"/>
      <c r="C35" s="111" t="s">
        <v>24</v>
      </c>
      <c r="D35" s="55"/>
      <c r="E35" s="55" t="s">
        <v>35</v>
      </c>
      <c r="F35" s="55" t="s">
        <v>6</v>
      </c>
      <c r="G35" s="56">
        <v>217</v>
      </c>
      <c r="I35" s="57"/>
      <c r="J35" s="69" t="s">
        <v>24</v>
      </c>
      <c r="K35" s="70" t="s">
        <v>9</v>
      </c>
      <c r="L35" s="71">
        <v>490</v>
      </c>
      <c r="M35" s="71">
        <v>388</v>
      </c>
      <c r="N35" s="71">
        <v>-102</v>
      </c>
      <c r="P35" s="57"/>
      <c r="Q35" s="102" t="s">
        <v>24</v>
      </c>
      <c r="R35" s="103" t="s">
        <v>9</v>
      </c>
      <c r="S35" s="104">
        <v>490</v>
      </c>
      <c r="T35" s="104">
        <v>388</v>
      </c>
      <c r="U35" s="105">
        <f t="shared" si="1"/>
        <v>0.7918367346938775</v>
      </c>
    </row>
    <row r="36" spans="2:21" ht="31.5" customHeight="1" x14ac:dyDescent="0.35">
      <c r="B36" s="54"/>
      <c r="C36" s="111" t="s">
        <v>25</v>
      </c>
      <c r="D36" s="55"/>
      <c r="E36" s="55" t="s">
        <v>35</v>
      </c>
      <c r="F36" s="55" t="s">
        <v>12</v>
      </c>
      <c r="G36" s="56">
        <v>170</v>
      </c>
      <c r="I36" s="57"/>
      <c r="J36" s="69" t="s">
        <v>25</v>
      </c>
      <c r="K36" s="70" t="s">
        <v>5</v>
      </c>
      <c r="L36" s="71">
        <v>250</v>
      </c>
      <c r="M36" s="71">
        <v>126</v>
      </c>
      <c r="N36" s="71">
        <v>-124</v>
      </c>
      <c r="P36" s="57"/>
      <c r="Q36" s="102" t="s">
        <v>25</v>
      </c>
      <c r="R36" s="103" t="s">
        <v>2</v>
      </c>
      <c r="S36" s="104">
        <v>590</v>
      </c>
      <c r="T36" s="104">
        <v>462</v>
      </c>
      <c r="U36" s="105">
        <f t="shared" si="1"/>
        <v>0.7830508474576271</v>
      </c>
    </row>
    <row r="37" spans="2:21" ht="31.5" customHeight="1" x14ac:dyDescent="0.35">
      <c r="B37" s="54"/>
      <c r="C37" s="111" t="s">
        <v>26</v>
      </c>
      <c r="D37" s="55"/>
      <c r="E37" s="55" t="s">
        <v>35</v>
      </c>
      <c r="F37" s="55" t="s">
        <v>76</v>
      </c>
      <c r="G37" s="56">
        <v>148</v>
      </c>
      <c r="I37" s="57"/>
      <c r="J37" s="69" t="s">
        <v>26</v>
      </c>
      <c r="K37" s="70" t="s">
        <v>2</v>
      </c>
      <c r="L37" s="71">
        <v>590</v>
      </c>
      <c r="M37" s="71">
        <v>462</v>
      </c>
      <c r="N37" s="71">
        <v>-128</v>
      </c>
      <c r="P37" s="57"/>
      <c r="Q37" s="102" t="s">
        <v>26</v>
      </c>
      <c r="R37" s="103" t="s">
        <v>12</v>
      </c>
      <c r="S37" s="104">
        <v>230</v>
      </c>
      <c r="T37" s="104">
        <v>170</v>
      </c>
      <c r="U37" s="105">
        <f t="shared" si="1"/>
        <v>0.73913043478260865</v>
      </c>
    </row>
    <row r="38" spans="2:21" ht="31.5" customHeight="1" x14ac:dyDescent="0.35">
      <c r="B38" s="54"/>
      <c r="C38" s="111" t="s">
        <v>58</v>
      </c>
      <c r="D38" s="55"/>
      <c r="E38" s="55" t="s">
        <v>35</v>
      </c>
      <c r="F38" s="55" t="s">
        <v>5</v>
      </c>
      <c r="G38" s="56">
        <v>126</v>
      </c>
      <c r="I38" s="57"/>
      <c r="J38" s="69" t="s">
        <v>58</v>
      </c>
      <c r="K38" s="70" t="s">
        <v>1</v>
      </c>
      <c r="L38" s="71">
        <v>750</v>
      </c>
      <c r="M38" s="71">
        <v>620</v>
      </c>
      <c r="N38" s="71">
        <v>-130</v>
      </c>
      <c r="P38" s="57"/>
      <c r="Q38" s="102" t="s">
        <v>58</v>
      </c>
      <c r="R38" s="103" t="s">
        <v>6</v>
      </c>
      <c r="S38" s="104">
        <v>390</v>
      </c>
      <c r="T38" s="104">
        <v>217</v>
      </c>
      <c r="U38" s="105">
        <f t="shared" si="1"/>
        <v>0.55641025641025643</v>
      </c>
    </row>
    <row r="39" spans="2:21" ht="31.5" customHeight="1" x14ac:dyDescent="0.35">
      <c r="B39" s="54"/>
      <c r="C39" s="111" t="s">
        <v>78</v>
      </c>
      <c r="D39" s="55"/>
      <c r="E39" s="55" t="s">
        <v>35</v>
      </c>
      <c r="F39" s="55" t="s">
        <v>57</v>
      </c>
      <c r="G39" s="56">
        <v>76</v>
      </c>
      <c r="I39" s="57"/>
      <c r="J39" s="69" t="s">
        <v>78</v>
      </c>
      <c r="K39" s="70" t="s">
        <v>6</v>
      </c>
      <c r="L39" s="71">
        <v>390</v>
      </c>
      <c r="M39" s="71">
        <v>217</v>
      </c>
      <c r="N39" s="71">
        <v>-173</v>
      </c>
      <c r="P39" s="57"/>
      <c r="Q39" s="102" t="s">
        <v>78</v>
      </c>
      <c r="R39" s="103" t="s">
        <v>5</v>
      </c>
      <c r="S39" s="104">
        <v>250</v>
      </c>
      <c r="T39" s="104">
        <v>126</v>
      </c>
      <c r="U39" s="105">
        <f t="shared" si="1"/>
        <v>0.504</v>
      </c>
    </row>
    <row r="40" spans="2:21" ht="31.5" customHeight="1" x14ac:dyDescent="0.35">
      <c r="B40" s="54"/>
      <c r="C40" s="111" t="s">
        <v>142</v>
      </c>
      <c r="D40" s="55"/>
      <c r="E40" s="55" t="s">
        <v>35</v>
      </c>
      <c r="F40" s="55" t="s">
        <v>139</v>
      </c>
      <c r="G40" s="56">
        <v>20</v>
      </c>
      <c r="I40" s="57"/>
      <c r="J40" s="69" t="s">
        <v>142</v>
      </c>
      <c r="K40" s="70" t="s">
        <v>57</v>
      </c>
      <c r="L40" s="71">
        <v>300</v>
      </c>
      <c r="M40" s="71">
        <v>76</v>
      </c>
      <c r="N40" s="71">
        <v>-224</v>
      </c>
      <c r="P40" s="57"/>
      <c r="Q40" s="102" t="s">
        <v>142</v>
      </c>
      <c r="R40" s="103" t="s">
        <v>57</v>
      </c>
      <c r="S40" s="104">
        <v>300</v>
      </c>
      <c r="T40" s="104">
        <v>76</v>
      </c>
      <c r="U40" s="105">
        <f t="shared" si="1"/>
        <v>0.25333333333333335</v>
      </c>
    </row>
    <row r="41" spans="2:21" ht="15" customHeight="1" x14ac:dyDescent="0.35">
      <c r="B41" s="54"/>
      <c r="C41" s="111"/>
      <c r="D41" s="111"/>
      <c r="E41" s="111"/>
      <c r="F41" s="111"/>
      <c r="G41" s="56"/>
      <c r="I41" s="57"/>
      <c r="J41" s="69"/>
      <c r="K41" s="70"/>
      <c r="L41" s="71"/>
      <c r="M41" s="71"/>
      <c r="N41" s="71"/>
      <c r="P41" s="57"/>
      <c r="Q41" s="102"/>
      <c r="R41" s="103"/>
      <c r="S41" s="104"/>
      <c r="T41" s="104"/>
      <c r="U41" s="105"/>
    </row>
    <row r="44" spans="2:21" ht="33" customHeight="1" x14ac:dyDescent="0.2">
      <c r="B44" s="170" t="s">
        <v>27</v>
      </c>
      <c r="C44" s="170"/>
      <c r="D44" s="170"/>
      <c r="E44" s="170"/>
      <c r="F44" s="170"/>
      <c r="G44" s="170"/>
      <c r="I44" s="170" t="s">
        <v>68</v>
      </c>
      <c r="J44" s="170"/>
      <c r="K44" s="170"/>
      <c r="L44" s="170"/>
      <c r="M44" s="170"/>
      <c r="N44" s="170"/>
      <c r="P44" s="170" t="s">
        <v>108</v>
      </c>
      <c r="Q44" s="170"/>
      <c r="R44" s="170"/>
      <c r="S44" s="170"/>
      <c r="T44" s="170"/>
      <c r="U44" s="170"/>
    </row>
    <row r="45" spans="2:21" s="51" customFormat="1" ht="1.5" customHeight="1" x14ac:dyDescent="0.2">
      <c r="B45" s="53"/>
      <c r="C45" s="53"/>
      <c r="D45" s="53"/>
      <c r="E45" s="53"/>
      <c r="F45" s="53"/>
      <c r="G45" s="53"/>
      <c r="I45" s="67"/>
      <c r="J45" s="68"/>
      <c r="K45" s="68"/>
      <c r="L45" s="68"/>
      <c r="M45" s="68"/>
      <c r="N45" s="68"/>
      <c r="P45" s="67"/>
      <c r="Q45" s="68"/>
      <c r="R45" s="68"/>
      <c r="S45" s="68"/>
      <c r="T45" s="68"/>
      <c r="U45" s="68"/>
    </row>
    <row r="46" spans="2:21" ht="36" x14ac:dyDescent="0.2">
      <c r="B46" s="65" t="s">
        <v>155</v>
      </c>
      <c r="C46" s="65" t="s">
        <v>14</v>
      </c>
      <c r="D46" s="65"/>
      <c r="E46" s="65"/>
      <c r="F46" s="65" t="s">
        <v>13</v>
      </c>
      <c r="G46" s="66" t="s">
        <v>95</v>
      </c>
      <c r="I46" s="65" t="str">
        <f>B46</f>
        <v>12th Feb 2021</v>
      </c>
      <c r="J46" s="66" t="s">
        <v>14</v>
      </c>
      <c r="K46" s="66" t="s">
        <v>13</v>
      </c>
      <c r="L46" s="66" t="s">
        <v>71</v>
      </c>
      <c r="M46" s="66" t="s">
        <v>72</v>
      </c>
      <c r="N46" s="66" t="s">
        <v>87</v>
      </c>
      <c r="P46" s="65" t="str">
        <f>B46</f>
        <v>12th Feb 2021</v>
      </c>
      <c r="Q46" s="66" t="s">
        <v>14</v>
      </c>
      <c r="R46" s="66" t="s">
        <v>13</v>
      </c>
      <c r="S46" s="66" t="s">
        <v>71</v>
      </c>
      <c r="T46" s="66" t="s">
        <v>72</v>
      </c>
      <c r="U46" s="66" t="s">
        <v>116</v>
      </c>
    </row>
    <row r="47" spans="2:21" ht="31.5" customHeight="1" x14ac:dyDescent="0.35">
      <c r="B47" s="54"/>
      <c r="C47" s="111" t="s">
        <v>15</v>
      </c>
      <c r="D47" s="55"/>
      <c r="E47" s="55">
        <v>13</v>
      </c>
      <c r="F47" s="55" t="s">
        <v>11</v>
      </c>
      <c r="G47" s="56">
        <v>1270</v>
      </c>
      <c r="I47" s="57"/>
      <c r="J47" s="69" t="s">
        <v>15</v>
      </c>
      <c r="K47" s="70" t="s">
        <v>11</v>
      </c>
      <c r="L47" s="71">
        <v>790</v>
      </c>
      <c r="M47" s="71">
        <v>1270</v>
      </c>
      <c r="N47" s="71">
        <v>480</v>
      </c>
      <c r="P47" s="57"/>
      <c r="Q47" s="102" t="s">
        <v>15</v>
      </c>
      <c r="R47" s="103" t="s">
        <v>139</v>
      </c>
      <c r="S47" s="104">
        <v>10</v>
      </c>
      <c r="T47" s="104">
        <v>20</v>
      </c>
      <c r="U47" s="105">
        <f t="shared" ref="U47:U61" si="2">T47/S47</f>
        <v>2</v>
      </c>
    </row>
    <row r="48" spans="2:21" ht="31.5" customHeight="1" x14ac:dyDescent="0.35">
      <c r="B48" s="54"/>
      <c r="C48" s="111" t="s">
        <v>16</v>
      </c>
      <c r="D48" s="55"/>
      <c r="E48" s="55" t="s">
        <v>35</v>
      </c>
      <c r="F48" s="55" t="s">
        <v>4</v>
      </c>
      <c r="G48" s="56">
        <v>985</v>
      </c>
      <c r="I48" s="57"/>
      <c r="J48" s="69" t="s">
        <v>16</v>
      </c>
      <c r="K48" s="70" t="s">
        <v>4</v>
      </c>
      <c r="L48" s="71">
        <v>670</v>
      </c>
      <c r="M48" s="71">
        <v>985</v>
      </c>
      <c r="N48" s="71">
        <v>315</v>
      </c>
      <c r="P48" s="57"/>
      <c r="Q48" s="102" t="s">
        <v>16</v>
      </c>
      <c r="R48" s="103" t="s">
        <v>7</v>
      </c>
      <c r="S48" s="104">
        <v>360</v>
      </c>
      <c r="T48" s="104">
        <v>642</v>
      </c>
      <c r="U48" s="105">
        <f t="shared" si="2"/>
        <v>1.7833333333333334</v>
      </c>
    </row>
    <row r="49" spans="2:21" ht="31.5" customHeight="1" x14ac:dyDescent="0.35">
      <c r="B49" s="54"/>
      <c r="C49" s="111" t="s">
        <v>17</v>
      </c>
      <c r="D49" s="55"/>
      <c r="E49" s="55" t="s">
        <v>35</v>
      </c>
      <c r="F49" s="55" t="s">
        <v>3</v>
      </c>
      <c r="G49" s="56">
        <v>819</v>
      </c>
      <c r="I49" s="57"/>
      <c r="J49" s="69" t="s">
        <v>17</v>
      </c>
      <c r="K49" s="70" t="s">
        <v>7</v>
      </c>
      <c r="L49" s="71">
        <v>360</v>
      </c>
      <c r="M49" s="71">
        <v>642</v>
      </c>
      <c r="N49" s="71">
        <v>282</v>
      </c>
      <c r="P49" s="57"/>
      <c r="Q49" s="102" t="s">
        <v>17</v>
      </c>
      <c r="R49" s="103" t="s">
        <v>11</v>
      </c>
      <c r="S49" s="104">
        <v>790</v>
      </c>
      <c r="T49" s="104">
        <v>1270</v>
      </c>
      <c r="U49" s="105">
        <f t="shared" si="2"/>
        <v>1.6075949367088607</v>
      </c>
    </row>
    <row r="50" spans="2:21" ht="31.5" customHeight="1" x14ac:dyDescent="0.35">
      <c r="B50" s="54"/>
      <c r="C50" s="111" t="s">
        <v>18</v>
      </c>
      <c r="D50" s="55"/>
      <c r="E50" s="55" t="s">
        <v>35</v>
      </c>
      <c r="F50" s="55" t="s">
        <v>8</v>
      </c>
      <c r="G50" s="56">
        <v>706</v>
      </c>
      <c r="I50" s="57"/>
      <c r="J50" s="69" t="s">
        <v>18</v>
      </c>
      <c r="K50" s="70" t="s">
        <v>8</v>
      </c>
      <c r="L50" s="71">
        <v>560</v>
      </c>
      <c r="M50" s="71">
        <v>706</v>
      </c>
      <c r="N50" s="71">
        <v>146</v>
      </c>
      <c r="P50" s="57"/>
      <c r="Q50" s="102" t="s">
        <v>18</v>
      </c>
      <c r="R50" s="103" t="s">
        <v>76</v>
      </c>
      <c r="S50" s="104">
        <v>100</v>
      </c>
      <c r="T50" s="104">
        <v>148</v>
      </c>
      <c r="U50" s="105">
        <f t="shared" si="2"/>
        <v>1.48</v>
      </c>
    </row>
    <row r="51" spans="2:21" ht="31.5" customHeight="1" x14ac:dyDescent="0.35">
      <c r="B51" s="54"/>
      <c r="C51" s="111" t="s">
        <v>19</v>
      </c>
      <c r="D51" s="55"/>
      <c r="E51" s="55" t="s">
        <v>35</v>
      </c>
      <c r="F51" s="55" t="s">
        <v>7</v>
      </c>
      <c r="G51" s="56">
        <v>642</v>
      </c>
      <c r="I51" s="57"/>
      <c r="J51" s="69" t="s">
        <v>19</v>
      </c>
      <c r="K51" s="70" t="s">
        <v>76</v>
      </c>
      <c r="L51" s="71">
        <v>100</v>
      </c>
      <c r="M51" s="71">
        <v>148</v>
      </c>
      <c r="N51" s="71">
        <v>48</v>
      </c>
      <c r="P51" s="57"/>
      <c r="Q51" s="102" t="s">
        <v>19</v>
      </c>
      <c r="R51" s="103" t="s">
        <v>4</v>
      </c>
      <c r="S51" s="104">
        <v>670</v>
      </c>
      <c r="T51" s="104">
        <v>985</v>
      </c>
      <c r="U51" s="105">
        <f t="shared" si="2"/>
        <v>1.4701492537313432</v>
      </c>
    </row>
    <row r="52" spans="2:21" ht="31.5" customHeight="1" x14ac:dyDescent="0.35">
      <c r="B52" s="54"/>
      <c r="C52" s="111" t="s">
        <v>20</v>
      </c>
      <c r="D52" s="55"/>
      <c r="E52" s="55" t="s">
        <v>35</v>
      </c>
      <c r="F52" s="55" t="s">
        <v>1</v>
      </c>
      <c r="G52" s="56">
        <v>620</v>
      </c>
      <c r="I52" s="57"/>
      <c r="J52" s="69" t="s">
        <v>20</v>
      </c>
      <c r="K52" s="70" t="s">
        <v>3</v>
      </c>
      <c r="L52" s="71">
        <v>790</v>
      </c>
      <c r="M52" s="71">
        <v>819</v>
      </c>
      <c r="N52" s="71">
        <v>29</v>
      </c>
      <c r="P52" s="57"/>
      <c r="Q52" s="102" t="s">
        <v>20</v>
      </c>
      <c r="R52" s="103" t="s">
        <v>8</v>
      </c>
      <c r="S52" s="104">
        <v>560</v>
      </c>
      <c r="T52" s="104">
        <v>706</v>
      </c>
      <c r="U52" s="105">
        <f t="shared" si="2"/>
        <v>1.2607142857142857</v>
      </c>
    </row>
    <row r="53" spans="2:21" ht="31.5" customHeight="1" x14ac:dyDescent="0.35">
      <c r="B53" s="54"/>
      <c r="C53" s="111" t="s">
        <v>21</v>
      </c>
      <c r="D53" s="55"/>
      <c r="E53" s="55" t="s">
        <v>35</v>
      </c>
      <c r="F53" s="55" t="s">
        <v>10</v>
      </c>
      <c r="G53" s="56">
        <v>521</v>
      </c>
      <c r="I53" s="57"/>
      <c r="J53" s="69" t="s">
        <v>21</v>
      </c>
      <c r="K53" s="70" t="s">
        <v>10</v>
      </c>
      <c r="L53" s="71">
        <v>510</v>
      </c>
      <c r="M53" s="71">
        <v>521</v>
      </c>
      <c r="N53" s="71">
        <v>11</v>
      </c>
      <c r="P53" s="57"/>
      <c r="Q53" s="102" t="s">
        <v>21</v>
      </c>
      <c r="R53" s="103" t="s">
        <v>3</v>
      </c>
      <c r="S53" s="104">
        <v>790</v>
      </c>
      <c r="T53" s="104">
        <v>819</v>
      </c>
      <c r="U53" s="105">
        <f t="shared" si="2"/>
        <v>1.0367088607594936</v>
      </c>
    </row>
    <row r="54" spans="2:21" ht="31.5" customHeight="1" x14ac:dyDescent="0.35">
      <c r="B54" s="54"/>
      <c r="C54" s="111" t="s">
        <v>22</v>
      </c>
      <c r="D54" s="55"/>
      <c r="E54" s="55" t="s">
        <v>35</v>
      </c>
      <c r="F54" s="55" t="s">
        <v>2</v>
      </c>
      <c r="G54" s="56">
        <v>402</v>
      </c>
      <c r="I54" s="57"/>
      <c r="J54" s="69" t="s">
        <v>22</v>
      </c>
      <c r="K54" s="70" t="s">
        <v>139</v>
      </c>
      <c r="L54" s="71">
        <v>10</v>
      </c>
      <c r="M54" s="71">
        <v>20</v>
      </c>
      <c r="N54" s="71">
        <v>10</v>
      </c>
      <c r="P54" s="57"/>
      <c r="Q54" s="102" t="s">
        <v>22</v>
      </c>
      <c r="R54" s="103" t="s">
        <v>10</v>
      </c>
      <c r="S54" s="104">
        <v>510</v>
      </c>
      <c r="T54" s="104">
        <v>521</v>
      </c>
      <c r="U54" s="105">
        <f t="shared" si="2"/>
        <v>1.0215686274509803</v>
      </c>
    </row>
    <row r="55" spans="2:21" ht="31.5" customHeight="1" x14ac:dyDescent="0.35">
      <c r="B55" s="54"/>
      <c r="C55" s="111" t="s">
        <v>23</v>
      </c>
      <c r="D55" s="55"/>
      <c r="E55" s="55" t="s">
        <v>35</v>
      </c>
      <c r="F55" s="55" t="s">
        <v>9</v>
      </c>
      <c r="G55" s="56">
        <v>388</v>
      </c>
      <c r="I55" s="57"/>
      <c r="J55" s="69" t="s">
        <v>23</v>
      </c>
      <c r="K55" s="70" t="s">
        <v>12</v>
      </c>
      <c r="L55" s="71">
        <v>230</v>
      </c>
      <c r="M55" s="71">
        <v>170</v>
      </c>
      <c r="N55" s="71">
        <v>-60</v>
      </c>
      <c r="P55" s="57"/>
      <c r="Q55" s="102" t="s">
        <v>23</v>
      </c>
      <c r="R55" s="103" t="s">
        <v>1</v>
      </c>
      <c r="S55" s="104">
        <v>720</v>
      </c>
      <c r="T55" s="104">
        <v>620</v>
      </c>
      <c r="U55" s="105">
        <f t="shared" si="2"/>
        <v>0.86111111111111116</v>
      </c>
    </row>
    <row r="56" spans="2:21" ht="31.5" customHeight="1" x14ac:dyDescent="0.35">
      <c r="B56" s="54"/>
      <c r="C56" s="111" t="s">
        <v>24</v>
      </c>
      <c r="D56" s="55"/>
      <c r="E56" s="55" t="s">
        <v>35</v>
      </c>
      <c r="F56" s="55" t="s">
        <v>6</v>
      </c>
      <c r="G56" s="56">
        <v>217</v>
      </c>
      <c r="I56" s="57"/>
      <c r="J56" s="69" t="s">
        <v>24</v>
      </c>
      <c r="K56" s="70" t="s">
        <v>1</v>
      </c>
      <c r="L56" s="71">
        <v>720</v>
      </c>
      <c r="M56" s="71">
        <v>620</v>
      </c>
      <c r="N56" s="71">
        <v>-100</v>
      </c>
      <c r="P56" s="57"/>
      <c r="Q56" s="102" t="s">
        <v>24</v>
      </c>
      <c r="R56" s="103" t="s">
        <v>9</v>
      </c>
      <c r="S56" s="104">
        <v>490</v>
      </c>
      <c r="T56" s="104">
        <v>388</v>
      </c>
      <c r="U56" s="105">
        <f t="shared" si="2"/>
        <v>0.7918367346938775</v>
      </c>
    </row>
    <row r="57" spans="2:21" ht="31.5" customHeight="1" x14ac:dyDescent="0.35">
      <c r="B57" s="54"/>
      <c r="C57" s="111" t="s">
        <v>25</v>
      </c>
      <c r="D57" s="55"/>
      <c r="E57" s="55">
        <v>2</v>
      </c>
      <c r="F57" s="55" t="s">
        <v>12</v>
      </c>
      <c r="G57" s="56">
        <v>170</v>
      </c>
      <c r="I57" s="57"/>
      <c r="J57" s="69" t="s">
        <v>25</v>
      </c>
      <c r="K57" s="70" t="s">
        <v>9</v>
      </c>
      <c r="L57" s="71">
        <v>490</v>
      </c>
      <c r="M57" s="71">
        <v>388</v>
      </c>
      <c r="N57" s="71">
        <v>-102</v>
      </c>
      <c r="P57" s="57"/>
      <c r="Q57" s="102" t="s">
        <v>25</v>
      </c>
      <c r="R57" s="103" t="s">
        <v>12</v>
      </c>
      <c r="S57" s="104">
        <v>230</v>
      </c>
      <c r="T57" s="104">
        <v>170</v>
      </c>
      <c r="U57" s="105">
        <f t="shared" si="2"/>
        <v>0.73913043478260865</v>
      </c>
    </row>
    <row r="58" spans="2:21" ht="31.5" customHeight="1" x14ac:dyDescent="0.35">
      <c r="B58" s="54"/>
      <c r="C58" s="111" t="s">
        <v>26</v>
      </c>
      <c r="D58" s="55"/>
      <c r="E58" s="55">
        <v>1</v>
      </c>
      <c r="F58" s="55" t="s">
        <v>76</v>
      </c>
      <c r="G58" s="56">
        <v>148</v>
      </c>
      <c r="I58" s="57"/>
      <c r="J58" s="69" t="s">
        <v>26</v>
      </c>
      <c r="K58" s="70" t="s">
        <v>5</v>
      </c>
      <c r="L58" s="71">
        <v>250</v>
      </c>
      <c r="M58" s="71">
        <v>126</v>
      </c>
      <c r="N58" s="71">
        <v>-124</v>
      </c>
      <c r="P58" s="57"/>
      <c r="Q58" s="102" t="s">
        <v>26</v>
      </c>
      <c r="R58" s="103" t="s">
        <v>2</v>
      </c>
      <c r="S58" s="104">
        <v>560</v>
      </c>
      <c r="T58" s="104">
        <v>402</v>
      </c>
      <c r="U58" s="105">
        <f t="shared" si="2"/>
        <v>0.71785714285714286</v>
      </c>
    </row>
    <row r="59" spans="2:21" ht="31.5" customHeight="1" x14ac:dyDescent="0.35">
      <c r="B59" s="54"/>
      <c r="C59" s="111" t="s">
        <v>58</v>
      </c>
      <c r="D59" s="55"/>
      <c r="E59" s="55">
        <v>1</v>
      </c>
      <c r="F59" s="55" t="s">
        <v>5</v>
      </c>
      <c r="G59" s="56">
        <v>126</v>
      </c>
      <c r="I59" s="57"/>
      <c r="J59" s="69" t="s">
        <v>58</v>
      </c>
      <c r="K59" s="70" t="s">
        <v>6</v>
      </c>
      <c r="L59" s="71">
        <v>370</v>
      </c>
      <c r="M59" s="71">
        <v>217</v>
      </c>
      <c r="N59" s="71">
        <v>-153</v>
      </c>
      <c r="P59" s="57"/>
      <c r="Q59" s="102" t="s">
        <v>58</v>
      </c>
      <c r="R59" s="103" t="s">
        <v>6</v>
      </c>
      <c r="S59" s="104">
        <v>370</v>
      </c>
      <c r="T59" s="104">
        <v>217</v>
      </c>
      <c r="U59" s="105">
        <f t="shared" si="2"/>
        <v>0.58648648648648649</v>
      </c>
    </row>
    <row r="60" spans="2:21" ht="31.5" customHeight="1" x14ac:dyDescent="0.35">
      <c r="B60" s="54"/>
      <c r="C60" s="111" t="s">
        <v>78</v>
      </c>
      <c r="D60" s="55"/>
      <c r="E60" s="55" t="s">
        <v>35</v>
      </c>
      <c r="F60" s="55" t="s">
        <v>57</v>
      </c>
      <c r="G60" s="56">
        <v>76</v>
      </c>
      <c r="I60" s="57"/>
      <c r="J60" s="69" t="s">
        <v>78</v>
      </c>
      <c r="K60" s="70" t="s">
        <v>2</v>
      </c>
      <c r="L60" s="71">
        <v>560</v>
      </c>
      <c r="M60" s="71">
        <v>402</v>
      </c>
      <c r="N60" s="71">
        <v>-158</v>
      </c>
      <c r="P60" s="57"/>
      <c r="Q60" s="102" t="s">
        <v>78</v>
      </c>
      <c r="R60" s="103" t="s">
        <v>5</v>
      </c>
      <c r="S60" s="104">
        <v>250</v>
      </c>
      <c r="T60" s="104">
        <v>126</v>
      </c>
      <c r="U60" s="105">
        <f t="shared" si="2"/>
        <v>0.504</v>
      </c>
    </row>
    <row r="61" spans="2:21" ht="31.5" customHeight="1" x14ac:dyDescent="0.35">
      <c r="B61" s="54"/>
      <c r="C61" s="111" t="s">
        <v>142</v>
      </c>
      <c r="D61" s="55"/>
      <c r="E61" s="55" t="s">
        <v>35</v>
      </c>
      <c r="F61" s="55" t="s">
        <v>139</v>
      </c>
      <c r="G61" s="56">
        <v>20</v>
      </c>
      <c r="I61" s="57"/>
      <c r="J61" s="69" t="s">
        <v>142</v>
      </c>
      <c r="K61" s="70" t="s">
        <v>57</v>
      </c>
      <c r="L61" s="71">
        <v>270</v>
      </c>
      <c r="M61" s="71">
        <v>76</v>
      </c>
      <c r="N61" s="71">
        <v>-194</v>
      </c>
      <c r="P61" s="57"/>
      <c r="Q61" s="102" t="s">
        <v>142</v>
      </c>
      <c r="R61" s="103" t="s">
        <v>57</v>
      </c>
      <c r="S61" s="104">
        <v>270</v>
      </c>
      <c r="T61" s="104">
        <v>76</v>
      </c>
      <c r="U61" s="105">
        <f t="shared" si="2"/>
        <v>0.2814814814814815</v>
      </c>
    </row>
    <row r="62" spans="2:21" ht="15" customHeight="1" x14ac:dyDescent="0.35">
      <c r="B62" s="54"/>
      <c r="C62" s="111"/>
      <c r="D62" s="111"/>
      <c r="E62" s="111"/>
      <c r="F62" s="111"/>
      <c r="G62" s="56"/>
      <c r="I62" s="57"/>
      <c r="J62" s="69"/>
      <c r="K62" s="70"/>
      <c r="L62" s="71"/>
      <c r="M62" s="71"/>
      <c r="N62" s="71"/>
      <c r="P62" s="57"/>
      <c r="Q62" s="102"/>
      <c r="R62" s="103"/>
      <c r="S62" s="104"/>
      <c r="T62" s="104"/>
      <c r="U62" s="105"/>
    </row>
    <row r="65" spans="2:21" ht="33" customHeight="1" x14ac:dyDescent="0.2">
      <c r="B65" s="170" t="s">
        <v>27</v>
      </c>
      <c r="C65" s="170"/>
      <c r="D65" s="170"/>
      <c r="E65" s="170"/>
      <c r="F65" s="170"/>
      <c r="G65" s="170"/>
      <c r="I65" s="170" t="s">
        <v>68</v>
      </c>
      <c r="J65" s="170"/>
      <c r="K65" s="170"/>
      <c r="L65" s="170"/>
      <c r="M65" s="170"/>
      <c r="N65" s="170"/>
      <c r="P65" s="170" t="s">
        <v>108</v>
      </c>
      <c r="Q65" s="170"/>
      <c r="R65" s="170"/>
      <c r="S65" s="170"/>
      <c r="T65" s="170"/>
      <c r="U65" s="170"/>
    </row>
    <row r="66" spans="2:21" s="51" customFormat="1" ht="1.5" customHeight="1" x14ac:dyDescent="0.2">
      <c r="B66" s="53"/>
      <c r="C66" s="53"/>
      <c r="D66" s="53"/>
      <c r="E66" s="53"/>
      <c r="F66" s="53"/>
      <c r="G66" s="53"/>
      <c r="I66" s="67"/>
      <c r="J66" s="68"/>
      <c r="K66" s="68"/>
      <c r="L66" s="68"/>
      <c r="M66" s="68"/>
      <c r="N66" s="68"/>
      <c r="P66" s="67"/>
      <c r="Q66" s="68"/>
      <c r="R66" s="68"/>
      <c r="S66" s="68"/>
      <c r="T66" s="68"/>
      <c r="U66" s="68"/>
    </row>
    <row r="67" spans="2:21" ht="36" x14ac:dyDescent="0.2">
      <c r="B67" s="65" t="s">
        <v>151</v>
      </c>
      <c r="C67" s="65" t="s">
        <v>14</v>
      </c>
      <c r="D67" s="65"/>
      <c r="E67" s="65"/>
      <c r="F67" s="65" t="s">
        <v>13</v>
      </c>
      <c r="G67" s="66" t="s">
        <v>95</v>
      </c>
      <c r="I67" s="65" t="str">
        <f>B67</f>
        <v>5th Feb 2021</v>
      </c>
      <c r="J67" s="66" t="s">
        <v>14</v>
      </c>
      <c r="K67" s="66" t="s">
        <v>13</v>
      </c>
      <c r="L67" s="66" t="s">
        <v>71</v>
      </c>
      <c r="M67" s="66" t="s">
        <v>72</v>
      </c>
      <c r="N67" s="66" t="s">
        <v>87</v>
      </c>
      <c r="P67" s="65" t="str">
        <f>B67</f>
        <v>5th Feb 2021</v>
      </c>
      <c r="Q67" s="66" t="s">
        <v>14</v>
      </c>
      <c r="R67" s="66" t="s">
        <v>13</v>
      </c>
      <c r="S67" s="66" t="s">
        <v>71</v>
      </c>
      <c r="T67" s="66" t="s">
        <v>72</v>
      </c>
      <c r="U67" s="66" t="s">
        <v>116</v>
      </c>
    </row>
    <row r="68" spans="2:21" ht="31.5" customHeight="1" x14ac:dyDescent="0.35">
      <c r="B68" s="54"/>
      <c r="C68" s="111" t="s">
        <v>15</v>
      </c>
      <c r="D68" s="55"/>
      <c r="E68" s="55">
        <v>12</v>
      </c>
      <c r="F68" s="55" t="s">
        <v>11</v>
      </c>
      <c r="G68" s="56">
        <v>1270</v>
      </c>
      <c r="I68" s="57"/>
      <c r="J68" s="69" t="s">
        <v>15</v>
      </c>
      <c r="K68" s="70" t="s">
        <v>11</v>
      </c>
      <c r="L68" s="71">
        <v>760</v>
      </c>
      <c r="M68" s="71">
        <v>1270</v>
      </c>
      <c r="N68" s="71">
        <v>510</v>
      </c>
      <c r="P68" s="57"/>
      <c r="Q68" s="102" t="s">
        <v>15</v>
      </c>
      <c r="R68" s="103" t="s">
        <v>139</v>
      </c>
      <c r="S68" s="104">
        <v>10</v>
      </c>
      <c r="T68" s="104">
        <v>20</v>
      </c>
      <c r="U68" s="105">
        <f t="shared" ref="U68:U82" si="3">T68/S68</f>
        <v>2</v>
      </c>
    </row>
    <row r="69" spans="2:21" ht="31.5" customHeight="1" x14ac:dyDescent="0.35">
      <c r="B69" s="54"/>
      <c r="C69" s="111" t="s">
        <v>16</v>
      </c>
      <c r="D69" s="55"/>
      <c r="E69" s="55" t="s">
        <v>35</v>
      </c>
      <c r="F69" s="55" t="s">
        <v>4</v>
      </c>
      <c r="G69" s="56">
        <v>955</v>
      </c>
      <c r="I69" s="57"/>
      <c r="J69" s="69" t="s">
        <v>16</v>
      </c>
      <c r="K69" s="70" t="s">
        <v>4</v>
      </c>
      <c r="L69" s="71">
        <v>650</v>
      </c>
      <c r="M69" s="71">
        <v>955</v>
      </c>
      <c r="N69" s="71">
        <v>305</v>
      </c>
      <c r="P69" s="57"/>
      <c r="Q69" s="102" t="s">
        <v>16</v>
      </c>
      <c r="R69" s="103" t="s">
        <v>7</v>
      </c>
      <c r="S69" s="104">
        <v>330</v>
      </c>
      <c r="T69" s="104">
        <v>622</v>
      </c>
      <c r="U69" s="105">
        <f t="shared" si="3"/>
        <v>1.8848484848484848</v>
      </c>
    </row>
    <row r="70" spans="2:21" ht="31.5" customHeight="1" x14ac:dyDescent="0.35">
      <c r="B70" s="54"/>
      <c r="C70" s="111" t="s">
        <v>17</v>
      </c>
      <c r="D70" s="55"/>
      <c r="E70" s="55" t="s">
        <v>35</v>
      </c>
      <c r="F70" s="55" t="s">
        <v>3</v>
      </c>
      <c r="G70" s="56">
        <v>789</v>
      </c>
      <c r="I70" s="57"/>
      <c r="J70" s="69" t="s">
        <v>17</v>
      </c>
      <c r="K70" s="70" t="s">
        <v>7</v>
      </c>
      <c r="L70" s="71">
        <v>330</v>
      </c>
      <c r="M70" s="71">
        <v>622</v>
      </c>
      <c r="N70" s="71">
        <v>292</v>
      </c>
      <c r="P70" s="57"/>
      <c r="Q70" s="102" t="s">
        <v>17</v>
      </c>
      <c r="R70" s="103" t="s">
        <v>11</v>
      </c>
      <c r="S70" s="104">
        <v>760</v>
      </c>
      <c r="T70" s="104">
        <v>1270</v>
      </c>
      <c r="U70" s="105">
        <f t="shared" si="3"/>
        <v>1.6710526315789473</v>
      </c>
    </row>
    <row r="71" spans="2:21" ht="31.5" customHeight="1" x14ac:dyDescent="0.35">
      <c r="B71" s="54"/>
      <c r="C71" s="111" t="s">
        <v>18</v>
      </c>
      <c r="D71" s="55"/>
      <c r="E71" s="55">
        <v>1</v>
      </c>
      <c r="F71" s="55" t="s">
        <v>8</v>
      </c>
      <c r="G71" s="56">
        <v>686</v>
      </c>
      <c r="I71" s="57"/>
      <c r="J71" s="69" t="s">
        <v>18</v>
      </c>
      <c r="K71" s="70" t="s">
        <v>8</v>
      </c>
      <c r="L71" s="71">
        <v>530</v>
      </c>
      <c r="M71" s="71">
        <v>686</v>
      </c>
      <c r="N71" s="71">
        <v>156</v>
      </c>
      <c r="P71" s="57"/>
      <c r="Q71" s="102" t="s">
        <v>18</v>
      </c>
      <c r="R71" s="103" t="s">
        <v>76</v>
      </c>
      <c r="S71" s="104">
        <v>100</v>
      </c>
      <c r="T71" s="104">
        <v>148</v>
      </c>
      <c r="U71" s="105">
        <f t="shared" si="3"/>
        <v>1.48</v>
      </c>
    </row>
    <row r="72" spans="2:21" ht="31.5" customHeight="1" x14ac:dyDescent="0.35">
      <c r="B72" s="54"/>
      <c r="C72" s="111" t="s">
        <v>19</v>
      </c>
      <c r="D72" s="55"/>
      <c r="E72" s="55">
        <v>1</v>
      </c>
      <c r="F72" s="55" t="s">
        <v>7</v>
      </c>
      <c r="G72" s="56">
        <v>622</v>
      </c>
      <c r="I72" s="57"/>
      <c r="J72" s="69" t="s">
        <v>19</v>
      </c>
      <c r="K72" s="70" t="s">
        <v>76</v>
      </c>
      <c r="L72" s="71">
        <v>100</v>
      </c>
      <c r="M72" s="71">
        <v>148</v>
      </c>
      <c r="N72" s="71">
        <v>48</v>
      </c>
      <c r="P72" s="57"/>
      <c r="Q72" s="102" t="s">
        <v>19</v>
      </c>
      <c r="R72" s="103" t="s">
        <v>4</v>
      </c>
      <c r="S72" s="104">
        <v>650</v>
      </c>
      <c r="T72" s="104">
        <v>955</v>
      </c>
      <c r="U72" s="105">
        <f t="shared" si="3"/>
        <v>1.4692307692307693</v>
      </c>
    </row>
    <row r="73" spans="2:21" ht="31.5" customHeight="1" x14ac:dyDescent="0.35">
      <c r="B73" s="54"/>
      <c r="C73" s="111" t="s">
        <v>20</v>
      </c>
      <c r="D73" s="55"/>
      <c r="E73" s="55" t="s">
        <v>35</v>
      </c>
      <c r="F73" s="55" t="s">
        <v>1</v>
      </c>
      <c r="G73" s="56">
        <v>600</v>
      </c>
      <c r="I73" s="57"/>
      <c r="J73" s="69" t="s">
        <v>20</v>
      </c>
      <c r="K73" s="70" t="s">
        <v>3</v>
      </c>
      <c r="L73" s="71">
        <v>760</v>
      </c>
      <c r="M73" s="71">
        <v>789</v>
      </c>
      <c r="N73" s="71">
        <v>29</v>
      </c>
      <c r="P73" s="57"/>
      <c r="Q73" s="102" t="s">
        <v>20</v>
      </c>
      <c r="R73" s="103" t="s">
        <v>8</v>
      </c>
      <c r="S73" s="104">
        <v>530</v>
      </c>
      <c r="T73" s="104">
        <v>686</v>
      </c>
      <c r="U73" s="105">
        <f t="shared" si="3"/>
        <v>1.2943396226415094</v>
      </c>
    </row>
    <row r="74" spans="2:21" ht="31.5" customHeight="1" x14ac:dyDescent="0.35">
      <c r="B74" s="54"/>
      <c r="C74" s="111" t="s">
        <v>21</v>
      </c>
      <c r="D74" s="55"/>
      <c r="E74" s="55" t="s">
        <v>35</v>
      </c>
      <c r="F74" s="55" t="s">
        <v>10</v>
      </c>
      <c r="G74" s="56">
        <v>493</v>
      </c>
      <c r="I74" s="57"/>
      <c r="J74" s="69" t="s">
        <v>21</v>
      </c>
      <c r="K74" s="70" t="s">
        <v>10</v>
      </c>
      <c r="L74" s="71">
        <v>480</v>
      </c>
      <c r="M74" s="71">
        <v>493</v>
      </c>
      <c r="N74" s="71">
        <v>13</v>
      </c>
      <c r="P74" s="57"/>
      <c r="Q74" s="102" t="s">
        <v>21</v>
      </c>
      <c r="R74" s="103" t="s">
        <v>3</v>
      </c>
      <c r="S74" s="104">
        <v>760</v>
      </c>
      <c r="T74" s="104">
        <v>789</v>
      </c>
      <c r="U74" s="105">
        <f t="shared" si="3"/>
        <v>1.0381578947368422</v>
      </c>
    </row>
    <row r="75" spans="2:21" ht="31.5" customHeight="1" x14ac:dyDescent="0.35">
      <c r="B75" s="54"/>
      <c r="C75" s="111" t="s">
        <v>22</v>
      </c>
      <c r="D75" s="55"/>
      <c r="E75" s="55" t="s">
        <v>35</v>
      </c>
      <c r="F75" s="55" t="s">
        <v>2</v>
      </c>
      <c r="G75" s="56">
        <v>392</v>
      </c>
      <c r="I75" s="57"/>
      <c r="J75" s="69" t="s">
        <v>22</v>
      </c>
      <c r="K75" s="70" t="s">
        <v>139</v>
      </c>
      <c r="L75" s="71">
        <v>10</v>
      </c>
      <c r="M75" s="71">
        <v>20</v>
      </c>
      <c r="N75" s="71">
        <v>10</v>
      </c>
      <c r="P75" s="57"/>
      <c r="Q75" s="102" t="s">
        <v>22</v>
      </c>
      <c r="R75" s="103" t="s">
        <v>10</v>
      </c>
      <c r="S75" s="104">
        <v>480</v>
      </c>
      <c r="T75" s="104">
        <v>493</v>
      </c>
      <c r="U75" s="105">
        <f t="shared" si="3"/>
        <v>1.0270833333333333</v>
      </c>
    </row>
    <row r="76" spans="2:21" ht="31.5" customHeight="1" x14ac:dyDescent="0.35">
      <c r="B76" s="54"/>
      <c r="C76" s="111" t="s">
        <v>23</v>
      </c>
      <c r="D76" s="55"/>
      <c r="E76" s="55" t="s">
        <v>35</v>
      </c>
      <c r="F76" s="55" t="s">
        <v>9</v>
      </c>
      <c r="G76" s="56">
        <v>316</v>
      </c>
      <c r="I76" s="57"/>
      <c r="J76" s="69" t="s">
        <v>23</v>
      </c>
      <c r="K76" s="70" t="s">
        <v>1</v>
      </c>
      <c r="L76" s="71">
        <v>690</v>
      </c>
      <c r="M76" s="71">
        <v>600</v>
      </c>
      <c r="N76" s="71">
        <v>-90</v>
      </c>
      <c r="P76" s="57"/>
      <c r="Q76" s="102" t="s">
        <v>23</v>
      </c>
      <c r="R76" s="103" t="s">
        <v>1</v>
      </c>
      <c r="S76" s="104">
        <v>690</v>
      </c>
      <c r="T76" s="104">
        <v>600</v>
      </c>
      <c r="U76" s="105">
        <f t="shared" si="3"/>
        <v>0.86956521739130432</v>
      </c>
    </row>
    <row r="77" spans="2:21" ht="31.5" customHeight="1" x14ac:dyDescent="0.35">
      <c r="B77" s="54"/>
      <c r="C77" s="111" t="s">
        <v>24</v>
      </c>
      <c r="D77" s="55"/>
      <c r="E77" s="55" t="s">
        <v>35</v>
      </c>
      <c r="F77" s="55" t="s">
        <v>6</v>
      </c>
      <c r="G77" s="56">
        <v>217</v>
      </c>
      <c r="I77" s="57"/>
      <c r="J77" s="69" t="s">
        <v>24</v>
      </c>
      <c r="K77" s="70" t="s">
        <v>12</v>
      </c>
      <c r="L77" s="71">
        <v>210</v>
      </c>
      <c r="M77" s="71">
        <v>120</v>
      </c>
      <c r="N77" s="71">
        <v>-90</v>
      </c>
      <c r="P77" s="57"/>
      <c r="Q77" s="102" t="s">
        <v>24</v>
      </c>
      <c r="R77" s="103" t="s">
        <v>2</v>
      </c>
      <c r="S77" s="104">
        <v>530</v>
      </c>
      <c r="T77" s="104">
        <v>392</v>
      </c>
      <c r="U77" s="105">
        <f t="shared" si="3"/>
        <v>0.73962264150943391</v>
      </c>
    </row>
    <row r="78" spans="2:21" ht="31.5" customHeight="1" x14ac:dyDescent="0.35">
      <c r="B78" s="54"/>
      <c r="C78" s="111" t="s">
        <v>25</v>
      </c>
      <c r="D78" s="55"/>
      <c r="E78" s="55" t="s">
        <v>35</v>
      </c>
      <c r="F78" s="55" t="s">
        <v>76</v>
      </c>
      <c r="G78" s="56">
        <v>148</v>
      </c>
      <c r="I78" s="57"/>
      <c r="J78" s="69" t="s">
        <v>25</v>
      </c>
      <c r="K78" s="70" t="s">
        <v>5</v>
      </c>
      <c r="L78" s="71">
        <v>250</v>
      </c>
      <c r="M78" s="71">
        <v>126</v>
      </c>
      <c r="N78" s="71">
        <v>-124</v>
      </c>
      <c r="P78" s="57"/>
      <c r="Q78" s="102" t="s">
        <v>25</v>
      </c>
      <c r="R78" s="103" t="s">
        <v>9</v>
      </c>
      <c r="S78" s="104">
        <v>460</v>
      </c>
      <c r="T78" s="104">
        <v>316</v>
      </c>
      <c r="U78" s="105">
        <f t="shared" si="3"/>
        <v>0.68695652173913047</v>
      </c>
    </row>
    <row r="79" spans="2:21" ht="31.5" customHeight="1" x14ac:dyDescent="0.35">
      <c r="B79" s="54"/>
      <c r="C79" s="111" t="s">
        <v>26</v>
      </c>
      <c r="D79" s="55"/>
      <c r="E79" s="55" t="s">
        <v>35</v>
      </c>
      <c r="F79" s="55" t="s">
        <v>5</v>
      </c>
      <c r="G79" s="56">
        <v>126</v>
      </c>
      <c r="I79" s="57"/>
      <c r="J79" s="69" t="s">
        <v>26</v>
      </c>
      <c r="K79" s="70" t="s">
        <v>2</v>
      </c>
      <c r="L79" s="71">
        <v>530</v>
      </c>
      <c r="M79" s="71">
        <v>392</v>
      </c>
      <c r="N79" s="71">
        <v>-138</v>
      </c>
      <c r="P79" s="57"/>
      <c r="Q79" s="102" t="s">
        <v>26</v>
      </c>
      <c r="R79" s="103" t="s">
        <v>6</v>
      </c>
      <c r="S79" s="104">
        <v>370</v>
      </c>
      <c r="T79" s="104">
        <v>217</v>
      </c>
      <c r="U79" s="105">
        <f t="shared" si="3"/>
        <v>0.58648648648648649</v>
      </c>
    </row>
    <row r="80" spans="2:21" ht="31.5" customHeight="1" x14ac:dyDescent="0.35">
      <c r="B80" s="54"/>
      <c r="C80" s="111" t="s">
        <v>58</v>
      </c>
      <c r="D80" s="55"/>
      <c r="E80" s="55" t="s">
        <v>35</v>
      </c>
      <c r="F80" s="55" t="s">
        <v>12</v>
      </c>
      <c r="G80" s="56">
        <v>120</v>
      </c>
      <c r="I80" s="57"/>
      <c r="J80" s="69" t="s">
        <v>58</v>
      </c>
      <c r="K80" s="70" t="s">
        <v>9</v>
      </c>
      <c r="L80" s="71">
        <v>460</v>
      </c>
      <c r="M80" s="71">
        <v>316</v>
      </c>
      <c r="N80" s="71">
        <v>-144</v>
      </c>
      <c r="P80" s="57"/>
      <c r="Q80" s="102" t="s">
        <v>58</v>
      </c>
      <c r="R80" s="103" t="s">
        <v>12</v>
      </c>
      <c r="S80" s="104">
        <v>210</v>
      </c>
      <c r="T80" s="104">
        <v>120</v>
      </c>
      <c r="U80" s="105">
        <f t="shared" si="3"/>
        <v>0.5714285714285714</v>
      </c>
    </row>
    <row r="81" spans="2:21" ht="31.5" customHeight="1" x14ac:dyDescent="0.35">
      <c r="B81" s="54"/>
      <c r="C81" s="111" t="s">
        <v>78</v>
      </c>
      <c r="D81" s="55"/>
      <c r="E81" s="55" t="s">
        <v>35</v>
      </c>
      <c r="F81" s="55" t="s">
        <v>57</v>
      </c>
      <c r="G81" s="56">
        <v>76</v>
      </c>
      <c r="I81" s="57"/>
      <c r="J81" s="69" t="s">
        <v>78</v>
      </c>
      <c r="K81" s="70" t="s">
        <v>6</v>
      </c>
      <c r="L81" s="71">
        <v>370</v>
      </c>
      <c r="M81" s="71">
        <v>217</v>
      </c>
      <c r="N81" s="71">
        <v>-153</v>
      </c>
      <c r="P81" s="57"/>
      <c r="Q81" s="102" t="s">
        <v>78</v>
      </c>
      <c r="R81" s="103" t="s">
        <v>5</v>
      </c>
      <c r="S81" s="104">
        <v>250</v>
      </c>
      <c r="T81" s="104">
        <v>126</v>
      </c>
      <c r="U81" s="105">
        <f t="shared" si="3"/>
        <v>0.504</v>
      </c>
    </row>
    <row r="82" spans="2:21" ht="31.5" customHeight="1" x14ac:dyDescent="0.35">
      <c r="B82" s="54"/>
      <c r="C82" s="111" t="s">
        <v>142</v>
      </c>
      <c r="D82" s="55"/>
      <c r="E82" s="55" t="s">
        <v>35</v>
      </c>
      <c r="F82" s="55" t="s">
        <v>139</v>
      </c>
      <c r="G82" s="56">
        <v>20</v>
      </c>
      <c r="I82" s="57"/>
      <c r="J82" s="69" t="s">
        <v>142</v>
      </c>
      <c r="K82" s="70" t="s">
        <v>57</v>
      </c>
      <c r="L82" s="71">
        <v>270</v>
      </c>
      <c r="M82" s="71">
        <v>76</v>
      </c>
      <c r="N82" s="71">
        <v>-194</v>
      </c>
      <c r="P82" s="57"/>
      <c r="Q82" s="102" t="s">
        <v>142</v>
      </c>
      <c r="R82" s="103" t="s">
        <v>57</v>
      </c>
      <c r="S82" s="104">
        <v>270</v>
      </c>
      <c r="T82" s="104">
        <v>76</v>
      </c>
      <c r="U82" s="105">
        <f t="shared" si="3"/>
        <v>0.2814814814814815</v>
      </c>
    </row>
    <row r="83" spans="2:21" ht="15" customHeight="1" x14ac:dyDescent="0.35">
      <c r="B83" s="54"/>
      <c r="C83" s="111"/>
      <c r="D83" s="111"/>
      <c r="E83" s="111"/>
      <c r="F83" s="111"/>
      <c r="G83" s="56"/>
      <c r="I83" s="57"/>
      <c r="J83" s="69"/>
      <c r="K83" s="70"/>
      <c r="L83" s="71"/>
      <c r="M83" s="71"/>
      <c r="N83" s="71"/>
      <c r="P83" s="57"/>
      <c r="Q83" s="102"/>
      <c r="R83" s="103"/>
      <c r="S83" s="104"/>
      <c r="T83" s="104"/>
      <c r="U83" s="105"/>
    </row>
    <row r="86" spans="2:21" ht="33" customHeight="1" x14ac:dyDescent="0.2">
      <c r="B86" s="170" t="s">
        <v>27</v>
      </c>
      <c r="C86" s="170"/>
      <c r="D86" s="170"/>
      <c r="E86" s="170"/>
      <c r="F86" s="170"/>
      <c r="G86" s="170"/>
      <c r="I86" s="170" t="s">
        <v>68</v>
      </c>
      <c r="J86" s="170"/>
      <c r="K86" s="170"/>
      <c r="L86" s="170"/>
      <c r="M86" s="170"/>
      <c r="N86" s="170"/>
      <c r="P86" s="170" t="s">
        <v>108</v>
      </c>
      <c r="Q86" s="170"/>
      <c r="R86" s="170"/>
      <c r="S86" s="170"/>
      <c r="T86" s="170"/>
      <c r="U86" s="170"/>
    </row>
    <row r="87" spans="2:21" s="51" customFormat="1" ht="1.5" customHeight="1" x14ac:dyDescent="0.2">
      <c r="B87" s="53"/>
      <c r="C87" s="53"/>
      <c r="D87" s="53"/>
      <c r="E87" s="53"/>
      <c r="F87" s="53"/>
      <c r="G87" s="53"/>
      <c r="I87" s="67"/>
      <c r="J87" s="68"/>
      <c r="K87" s="68"/>
      <c r="L87" s="68"/>
      <c r="M87" s="68"/>
      <c r="N87" s="68"/>
      <c r="P87" s="67"/>
      <c r="Q87" s="68"/>
      <c r="R87" s="68"/>
      <c r="S87" s="68"/>
      <c r="T87" s="68"/>
      <c r="U87" s="68"/>
    </row>
    <row r="88" spans="2:21" ht="36" x14ac:dyDescent="0.2">
      <c r="B88" s="65" t="s">
        <v>149</v>
      </c>
      <c r="C88" s="65" t="s">
        <v>14</v>
      </c>
      <c r="D88" s="65"/>
      <c r="E88" s="65"/>
      <c r="F88" s="65" t="s">
        <v>13</v>
      </c>
      <c r="G88" s="66" t="s">
        <v>95</v>
      </c>
      <c r="I88" s="65" t="str">
        <f>B88</f>
        <v>29th Jan 2021</v>
      </c>
      <c r="J88" s="66" t="s">
        <v>14</v>
      </c>
      <c r="K88" s="66" t="s">
        <v>13</v>
      </c>
      <c r="L88" s="66" t="s">
        <v>71</v>
      </c>
      <c r="M88" s="66" t="s">
        <v>72</v>
      </c>
      <c r="N88" s="66" t="s">
        <v>87</v>
      </c>
      <c r="P88" s="65" t="str">
        <f>B88</f>
        <v>29th Jan 2021</v>
      </c>
      <c r="Q88" s="66" t="s">
        <v>14</v>
      </c>
      <c r="R88" s="66" t="s">
        <v>13</v>
      </c>
      <c r="S88" s="66" t="s">
        <v>71</v>
      </c>
      <c r="T88" s="66" t="s">
        <v>72</v>
      </c>
      <c r="U88" s="66" t="s">
        <v>116</v>
      </c>
    </row>
    <row r="89" spans="2:21" ht="31.5" customHeight="1" x14ac:dyDescent="0.35">
      <c r="B89" s="54"/>
      <c r="C89" s="111" t="s">
        <v>15</v>
      </c>
      <c r="D89" s="55"/>
      <c r="E89" s="55">
        <v>11</v>
      </c>
      <c r="F89" s="55" t="s">
        <v>11</v>
      </c>
      <c r="G89" s="56">
        <v>1212</v>
      </c>
      <c r="I89" s="57"/>
      <c r="J89" s="69" t="s">
        <v>15</v>
      </c>
      <c r="K89" s="70" t="s">
        <v>11</v>
      </c>
      <c r="L89" s="71">
        <v>730</v>
      </c>
      <c r="M89" s="71">
        <v>1212</v>
      </c>
      <c r="N89" s="71">
        <v>482</v>
      </c>
      <c r="P89" s="57"/>
      <c r="Q89" s="102" t="s">
        <v>15</v>
      </c>
      <c r="R89" s="103" t="s">
        <v>139</v>
      </c>
      <c r="S89" s="104">
        <v>10</v>
      </c>
      <c r="T89" s="104">
        <v>20</v>
      </c>
      <c r="U89" s="105">
        <f t="shared" ref="U89:U103" si="4">T89/S89</f>
        <v>2</v>
      </c>
    </row>
    <row r="90" spans="2:21" ht="31.5" customHeight="1" x14ac:dyDescent="0.35">
      <c r="B90" s="54"/>
      <c r="C90" s="111" t="s">
        <v>16</v>
      </c>
      <c r="D90" s="55"/>
      <c r="E90" s="55" t="s">
        <v>35</v>
      </c>
      <c r="F90" s="55" t="s">
        <v>4</v>
      </c>
      <c r="G90" s="56">
        <v>955</v>
      </c>
      <c r="I90" s="57"/>
      <c r="J90" s="69" t="s">
        <v>16</v>
      </c>
      <c r="K90" s="70" t="s">
        <v>4</v>
      </c>
      <c r="L90" s="71">
        <v>620</v>
      </c>
      <c r="M90" s="71">
        <v>955</v>
      </c>
      <c r="N90" s="71">
        <v>335</v>
      </c>
      <c r="P90" s="57"/>
      <c r="Q90" s="102" t="s">
        <v>16</v>
      </c>
      <c r="R90" s="103" t="s">
        <v>7</v>
      </c>
      <c r="S90" s="104">
        <v>330</v>
      </c>
      <c r="T90" s="104">
        <v>622</v>
      </c>
      <c r="U90" s="105">
        <f t="shared" si="4"/>
        <v>1.8848484848484848</v>
      </c>
    </row>
    <row r="91" spans="2:21" ht="31.5" customHeight="1" x14ac:dyDescent="0.35">
      <c r="B91" s="54"/>
      <c r="C91" s="111" t="s">
        <v>17</v>
      </c>
      <c r="D91" s="55"/>
      <c r="E91" s="55" t="s">
        <v>35</v>
      </c>
      <c r="F91" s="55" t="s">
        <v>3</v>
      </c>
      <c r="G91" s="56">
        <v>789</v>
      </c>
      <c r="I91" s="57"/>
      <c r="J91" s="69" t="s">
        <v>17</v>
      </c>
      <c r="K91" s="70" t="s">
        <v>7</v>
      </c>
      <c r="L91" s="71">
        <v>330</v>
      </c>
      <c r="M91" s="71">
        <v>622</v>
      </c>
      <c r="N91" s="71">
        <v>292</v>
      </c>
      <c r="P91" s="57"/>
      <c r="Q91" s="102" t="s">
        <v>17</v>
      </c>
      <c r="R91" s="103" t="s">
        <v>11</v>
      </c>
      <c r="S91" s="104">
        <v>730</v>
      </c>
      <c r="T91" s="104">
        <v>1212</v>
      </c>
      <c r="U91" s="105">
        <f t="shared" si="4"/>
        <v>1.6602739726027398</v>
      </c>
    </row>
    <row r="92" spans="2:21" ht="31.5" customHeight="1" x14ac:dyDescent="0.35">
      <c r="B92" s="54"/>
      <c r="C92" s="111" t="s">
        <v>18</v>
      </c>
      <c r="D92" s="55"/>
      <c r="E92" s="55" t="s">
        <v>35</v>
      </c>
      <c r="F92" s="55" t="s">
        <v>7</v>
      </c>
      <c r="G92" s="56">
        <v>622</v>
      </c>
      <c r="I92" s="57"/>
      <c r="J92" s="69" t="s">
        <v>18</v>
      </c>
      <c r="K92" s="70" t="s">
        <v>8</v>
      </c>
      <c r="L92" s="71">
        <v>500</v>
      </c>
      <c r="M92" s="71">
        <v>596</v>
      </c>
      <c r="N92" s="71">
        <v>96</v>
      </c>
      <c r="P92" s="57"/>
      <c r="Q92" s="102" t="s">
        <v>18</v>
      </c>
      <c r="R92" s="103" t="s">
        <v>4</v>
      </c>
      <c r="S92" s="104">
        <v>620</v>
      </c>
      <c r="T92" s="104">
        <v>955</v>
      </c>
      <c r="U92" s="105">
        <f t="shared" si="4"/>
        <v>1.5403225806451613</v>
      </c>
    </row>
    <row r="93" spans="2:21" ht="31.5" customHeight="1" x14ac:dyDescent="0.35">
      <c r="B93" s="54"/>
      <c r="C93" s="111" t="s">
        <v>19</v>
      </c>
      <c r="D93" s="55"/>
      <c r="E93" s="55" t="s">
        <v>35</v>
      </c>
      <c r="F93" s="55" t="s">
        <v>8</v>
      </c>
      <c r="G93" s="56">
        <v>596</v>
      </c>
      <c r="I93" s="57"/>
      <c r="J93" s="69" t="s">
        <v>19</v>
      </c>
      <c r="K93" s="70" t="s">
        <v>3</v>
      </c>
      <c r="L93" s="71">
        <v>730</v>
      </c>
      <c r="M93" s="71">
        <v>789</v>
      </c>
      <c r="N93" s="71">
        <v>59</v>
      </c>
      <c r="P93" s="57"/>
      <c r="Q93" s="102" t="s">
        <v>19</v>
      </c>
      <c r="R93" s="103" t="s">
        <v>76</v>
      </c>
      <c r="S93" s="104">
        <v>100</v>
      </c>
      <c r="T93" s="104">
        <v>148</v>
      </c>
      <c r="U93" s="105">
        <f t="shared" si="4"/>
        <v>1.48</v>
      </c>
    </row>
    <row r="94" spans="2:21" ht="31.5" customHeight="1" x14ac:dyDescent="0.35">
      <c r="B94" s="54"/>
      <c r="C94" s="111" t="s">
        <v>20</v>
      </c>
      <c r="D94" s="55"/>
      <c r="E94" s="55" t="s">
        <v>35</v>
      </c>
      <c r="F94" s="55" t="s">
        <v>1</v>
      </c>
      <c r="G94" s="56">
        <v>552</v>
      </c>
      <c r="I94" s="57"/>
      <c r="J94" s="69" t="s">
        <v>20</v>
      </c>
      <c r="K94" s="70" t="s">
        <v>76</v>
      </c>
      <c r="L94" s="71">
        <v>100</v>
      </c>
      <c r="M94" s="71">
        <v>148</v>
      </c>
      <c r="N94" s="71">
        <v>48</v>
      </c>
      <c r="P94" s="57"/>
      <c r="Q94" s="102" t="s">
        <v>20</v>
      </c>
      <c r="R94" s="103" t="s">
        <v>8</v>
      </c>
      <c r="S94" s="104">
        <v>500</v>
      </c>
      <c r="T94" s="104">
        <v>596</v>
      </c>
      <c r="U94" s="105">
        <f t="shared" si="4"/>
        <v>1.1919999999999999</v>
      </c>
    </row>
    <row r="95" spans="2:21" ht="31.5" customHeight="1" x14ac:dyDescent="0.35">
      <c r="B95" s="54"/>
      <c r="C95" s="111" t="s">
        <v>21</v>
      </c>
      <c r="D95" s="55"/>
      <c r="E95" s="55" t="s">
        <v>35</v>
      </c>
      <c r="F95" s="55" t="s">
        <v>10</v>
      </c>
      <c r="G95" s="56">
        <v>493</v>
      </c>
      <c r="I95" s="57"/>
      <c r="J95" s="69" t="s">
        <v>21</v>
      </c>
      <c r="K95" s="70" t="s">
        <v>10</v>
      </c>
      <c r="L95" s="71">
        <v>450</v>
      </c>
      <c r="M95" s="71">
        <v>493</v>
      </c>
      <c r="N95" s="71">
        <v>43</v>
      </c>
      <c r="P95" s="57"/>
      <c r="Q95" s="102" t="s">
        <v>21</v>
      </c>
      <c r="R95" s="103" t="s">
        <v>10</v>
      </c>
      <c r="S95" s="104">
        <v>450</v>
      </c>
      <c r="T95" s="104">
        <v>493</v>
      </c>
      <c r="U95" s="105">
        <f t="shared" si="4"/>
        <v>1.0955555555555556</v>
      </c>
    </row>
    <row r="96" spans="2:21" ht="31.5" customHeight="1" x14ac:dyDescent="0.35">
      <c r="B96" s="54"/>
      <c r="C96" s="111" t="s">
        <v>22</v>
      </c>
      <c r="D96" s="55"/>
      <c r="E96" s="55" t="s">
        <v>35</v>
      </c>
      <c r="F96" s="55" t="s">
        <v>2</v>
      </c>
      <c r="G96" s="56">
        <v>392</v>
      </c>
      <c r="I96" s="57"/>
      <c r="J96" s="69" t="s">
        <v>22</v>
      </c>
      <c r="K96" s="70" t="s">
        <v>139</v>
      </c>
      <c r="L96" s="71">
        <v>10</v>
      </c>
      <c r="M96" s="71">
        <v>20</v>
      </c>
      <c r="N96" s="71">
        <v>10</v>
      </c>
      <c r="P96" s="57"/>
      <c r="Q96" s="102" t="s">
        <v>22</v>
      </c>
      <c r="R96" s="103" t="s">
        <v>3</v>
      </c>
      <c r="S96" s="104">
        <v>730</v>
      </c>
      <c r="T96" s="104">
        <v>789</v>
      </c>
      <c r="U96" s="105">
        <f t="shared" si="4"/>
        <v>1.0808219178082192</v>
      </c>
    </row>
    <row r="97" spans="2:21" ht="31.5" customHeight="1" x14ac:dyDescent="0.35">
      <c r="B97" s="54"/>
      <c r="C97" s="111" t="s">
        <v>23</v>
      </c>
      <c r="D97" s="55"/>
      <c r="E97" s="55" t="s">
        <v>35</v>
      </c>
      <c r="F97" s="55" t="s">
        <v>9</v>
      </c>
      <c r="G97" s="56">
        <v>242</v>
      </c>
      <c r="I97" s="57"/>
      <c r="J97" s="69" t="s">
        <v>23</v>
      </c>
      <c r="K97" s="70" t="s">
        <v>12</v>
      </c>
      <c r="L97" s="71">
        <v>210</v>
      </c>
      <c r="M97" s="71">
        <v>120</v>
      </c>
      <c r="N97" s="71">
        <v>-90</v>
      </c>
      <c r="P97" s="57"/>
      <c r="Q97" s="102" t="s">
        <v>23</v>
      </c>
      <c r="R97" s="103" t="s">
        <v>1</v>
      </c>
      <c r="S97" s="104">
        <v>660</v>
      </c>
      <c r="T97" s="104">
        <v>552</v>
      </c>
      <c r="U97" s="105">
        <f t="shared" si="4"/>
        <v>0.83636363636363631</v>
      </c>
    </row>
    <row r="98" spans="2:21" ht="31.5" customHeight="1" x14ac:dyDescent="0.35">
      <c r="B98" s="54"/>
      <c r="C98" s="111" t="s">
        <v>24</v>
      </c>
      <c r="D98" s="55"/>
      <c r="E98" s="55" t="s">
        <v>35</v>
      </c>
      <c r="F98" s="55" t="s">
        <v>6</v>
      </c>
      <c r="G98" s="56">
        <v>217</v>
      </c>
      <c r="I98" s="57"/>
      <c r="J98" s="69" t="s">
        <v>24</v>
      </c>
      <c r="K98" s="70" t="s">
        <v>1</v>
      </c>
      <c r="L98" s="71">
        <v>660</v>
      </c>
      <c r="M98" s="71">
        <v>552</v>
      </c>
      <c r="N98" s="71">
        <v>-108</v>
      </c>
      <c r="P98" s="57"/>
      <c r="Q98" s="102" t="s">
        <v>24</v>
      </c>
      <c r="R98" s="103" t="s">
        <v>2</v>
      </c>
      <c r="S98" s="104">
        <v>500</v>
      </c>
      <c r="T98" s="104">
        <v>392</v>
      </c>
      <c r="U98" s="105">
        <f t="shared" si="4"/>
        <v>0.78400000000000003</v>
      </c>
    </row>
    <row r="99" spans="2:21" ht="31.5" customHeight="1" x14ac:dyDescent="0.35">
      <c r="B99" s="54"/>
      <c r="C99" s="111" t="s">
        <v>25</v>
      </c>
      <c r="D99" s="55"/>
      <c r="E99" s="55" t="s">
        <v>35</v>
      </c>
      <c r="F99" s="55" t="s">
        <v>76</v>
      </c>
      <c r="G99" s="56">
        <v>148</v>
      </c>
      <c r="I99" s="57"/>
      <c r="J99" s="69" t="s">
        <v>25</v>
      </c>
      <c r="K99" s="70" t="s">
        <v>2</v>
      </c>
      <c r="L99" s="71">
        <v>500</v>
      </c>
      <c r="M99" s="71">
        <v>392</v>
      </c>
      <c r="N99" s="71">
        <v>-108</v>
      </c>
      <c r="P99" s="57"/>
      <c r="Q99" s="102" t="s">
        <v>25</v>
      </c>
      <c r="R99" s="103" t="s">
        <v>6</v>
      </c>
      <c r="S99" s="104">
        <v>340</v>
      </c>
      <c r="T99" s="104">
        <v>217</v>
      </c>
      <c r="U99" s="105">
        <f t="shared" si="4"/>
        <v>0.63823529411764701</v>
      </c>
    </row>
    <row r="100" spans="2:21" ht="31.5" customHeight="1" x14ac:dyDescent="0.35">
      <c r="B100" s="54"/>
      <c r="C100" s="111" t="s">
        <v>26</v>
      </c>
      <c r="D100" s="55"/>
      <c r="E100" s="55" t="s">
        <v>35</v>
      </c>
      <c r="F100" s="55" t="s">
        <v>5</v>
      </c>
      <c r="G100" s="56">
        <v>126</v>
      </c>
      <c r="I100" s="57"/>
      <c r="J100" s="69" t="s">
        <v>26</v>
      </c>
      <c r="K100" s="70" t="s">
        <v>6</v>
      </c>
      <c r="L100" s="71">
        <v>340</v>
      </c>
      <c r="M100" s="71">
        <v>217</v>
      </c>
      <c r="N100" s="71">
        <v>-123</v>
      </c>
      <c r="P100" s="57"/>
      <c r="Q100" s="102" t="s">
        <v>26</v>
      </c>
      <c r="R100" s="103" t="s">
        <v>12</v>
      </c>
      <c r="S100" s="104">
        <v>210</v>
      </c>
      <c r="T100" s="104">
        <v>120</v>
      </c>
      <c r="U100" s="105">
        <f t="shared" si="4"/>
        <v>0.5714285714285714</v>
      </c>
    </row>
    <row r="101" spans="2:21" ht="31.5" customHeight="1" x14ac:dyDescent="0.35">
      <c r="B101" s="54"/>
      <c r="C101" s="111" t="s">
        <v>58</v>
      </c>
      <c r="D101" s="55"/>
      <c r="E101" s="55" t="s">
        <v>35</v>
      </c>
      <c r="F101" s="55" t="s">
        <v>12</v>
      </c>
      <c r="G101" s="56">
        <v>120</v>
      </c>
      <c r="I101" s="57"/>
      <c r="J101" s="69" t="s">
        <v>58</v>
      </c>
      <c r="K101" s="70" t="s">
        <v>5</v>
      </c>
      <c r="L101" s="71">
        <v>250</v>
      </c>
      <c r="M101" s="71">
        <v>126</v>
      </c>
      <c r="N101" s="71">
        <v>-124</v>
      </c>
      <c r="P101" s="57"/>
      <c r="Q101" s="102" t="s">
        <v>58</v>
      </c>
      <c r="R101" s="103" t="s">
        <v>9</v>
      </c>
      <c r="S101" s="104">
        <v>430</v>
      </c>
      <c r="T101" s="104">
        <v>242</v>
      </c>
      <c r="U101" s="105">
        <f t="shared" si="4"/>
        <v>0.56279069767441858</v>
      </c>
    </row>
    <row r="102" spans="2:21" ht="31.5" customHeight="1" x14ac:dyDescent="0.35">
      <c r="B102" s="54"/>
      <c r="C102" s="111" t="s">
        <v>78</v>
      </c>
      <c r="D102" s="55"/>
      <c r="E102" s="55" t="s">
        <v>35</v>
      </c>
      <c r="F102" s="55" t="s">
        <v>57</v>
      </c>
      <c r="G102" s="56">
        <v>76</v>
      </c>
      <c r="I102" s="57"/>
      <c r="J102" s="69" t="s">
        <v>78</v>
      </c>
      <c r="K102" s="70" t="s">
        <v>9</v>
      </c>
      <c r="L102" s="71">
        <v>430</v>
      </c>
      <c r="M102" s="71">
        <v>242</v>
      </c>
      <c r="N102" s="71">
        <v>-188</v>
      </c>
      <c r="P102" s="57"/>
      <c r="Q102" s="102" t="s">
        <v>78</v>
      </c>
      <c r="R102" s="103" t="s">
        <v>5</v>
      </c>
      <c r="S102" s="104">
        <v>250</v>
      </c>
      <c r="T102" s="104">
        <v>126</v>
      </c>
      <c r="U102" s="105">
        <f t="shared" si="4"/>
        <v>0.504</v>
      </c>
    </row>
    <row r="103" spans="2:21" ht="31.5" customHeight="1" x14ac:dyDescent="0.35">
      <c r="B103" s="54"/>
      <c r="C103" s="111" t="s">
        <v>142</v>
      </c>
      <c r="D103" s="55"/>
      <c r="E103" s="55" t="s">
        <v>35</v>
      </c>
      <c r="F103" s="55" t="s">
        <v>139</v>
      </c>
      <c r="G103" s="56">
        <v>20</v>
      </c>
      <c r="I103" s="57"/>
      <c r="J103" s="69" t="s">
        <v>142</v>
      </c>
      <c r="K103" s="70" t="s">
        <v>57</v>
      </c>
      <c r="L103" s="71">
        <v>270</v>
      </c>
      <c r="M103" s="71">
        <v>76</v>
      </c>
      <c r="N103" s="71">
        <v>-194</v>
      </c>
      <c r="P103" s="57"/>
      <c r="Q103" s="102" t="s">
        <v>142</v>
      </c>
      <c r="R103" s="103" t="s">
        <v>57</v>
      </c>
      <c r="S103" s="104">
        <v>270</v>
      </c>
      <c r="T103" s="104">
        <v>76</v>
      </c>
      <c r="U103" s="105">
        <f t="shared" si="4"/>
        <v>0.2814814814814815</v>
      </c>
    </row>
    <row r="104" spans="2:21" ht="15" customHeight="1" x14ac:dyDescent="0.35">
      <c r="B104" s="54"/>
      <c r="C104" s="111"/>
      <c r="D104" s="111"/>
      <c r="E104" s="111"/>
      <c r="F104" s="111"/>
      <c r="G104" s="56"/>
      <c r="I104" s="57"/>
      <c r="J104" s="69"/>
      <c r="K104" s="70"/>
      <c r="L104" s="71"/>
      <c r="M104" s="71"/>
      <c r="N104" s="71"/>
      <c r="P104" s="57"/>
      <c r="Q104" s="102"/>
      <c r="R104" s="103"/>
      <c r="S104" s="104"/>
      <c r="T104" s="104"/>
      <c r="U104" s="105"/>
    </row>
    <row r="107" spans="2:21" ht="33" customHeight="1" x14ac:dyDescent="0.2">
      <c r="B107" s="170" t="s">
        <v>27</v>
      </c>
      <c r="C107" s="170"/>
      <c r="D107" s="170"/>
      <c r="E107" s="170"/>
      <c r="F107" s="170"/>
      <c r="G107" s="170"/>
      <c r="I107" s="170" t="s">
        <v>68</v>
      </c>
      <c r="J107" s="170"/>
      <c r="K107" s="170"/>
      <c r="L107" s="170"/>
      <c r="M107" s="170"/>
      <c r="N107" s="170"/>
      <c r="P107" s="170" t="s">
        <v>108</v>
      </c>
      <c r="Q107" s="170"/>
      <c r="R107" s="170"/>
      <c r="S107" s="170"/>
      <c r="T107" s="170"/>
      <c r="U107" s="170"/>
    </row>
    <row r="108" spans="2:21" s="51" customFormat="1" ht="1.5" customHeight="1" x14ac:dyDescent="0.2">
      <c r="B108" s="53"/>
      <c r="C108" s="53"/>
      <c r="D108" s="53"/>
      <c r="E108" s="53"/>
      <c r="F108" s="53"/>
      <c r="G108" s="53"/>
      <c r="I108" s="67"/>
      <c r="J108" s="68"/>
      <c r="K108" s="68"/>
      <c r="L108" s="68"/>
      <c r="M108" s="68"/>
      <c r="N108" s="68"/>
      <c r="P108" s="67"/>
      <c r="Q108" s="68"/>
      <c r="R108" s="68"/>
      <c r="S108" s="68"/>
      <c r="T108" s="68"/>
      <c r="U108" s="68"/>
    </row>
    <row r="109" spans="2:21" ht="36" x14ac:dyDescent="0.2">
      <c r="B109" s="65" t="s">
        <v>147</v>
      </c>
      <c r="C109" s="65" t="s">
        <v>14</v>
      </c>
      <c r="D109" s="65"/>
      <c r="E109" s="65"/>
      <c r="F109" s="65" t="s">
        <v>13</v>
      </c>
      <c r="G109" s="66" t="s">
        <v>95</v>
      </c>
      <c r="I109" s="65" t="str">
        <f>B109</f>
        <v>22nd Jan 2021</v>
      </c>
      <c r="J109" s="66" t="s">
        <v>14</v>
      </c>
      <c r="K109" s="66" t="s">
        <v>13</v>
      </c>
      <c r="L109" s="66" t="s">
        <v>71</v>
      </c>
      <c r="M109" s="66" t="s">
        <v>72</v>
      </c>
      <c r="N109" s="66" t="s">
        <v>87</v>
      </c>
      <c r="P109" s="65" t="str">
        <f>B109</f>
        <v>22nd Jan 2021</v>
      </c>
      <c r="Q109" s="66" t="s">
        <v>14</v>
      </c>
      <c r="R109" s="66" t="s">
        <v>13</v>
      </c>
      <c r="S109" s="66" t="s">
        <v>71</v>
      </c>
      <c r="T109" s="66" t="s">
        <v>72</v>
      </c>
      <c r="U109" s="66" t="s">
        <v>116</v>
      </c>
    </row>
    <row r="110" spans="2:21" ht="31.5" customHeight="1" x14ac:dyDescent="0.35">
      <c r="B110" s="54"/>
      <c r="C110" s="111" t="s">
        <v>15</v>
      </c>
      <c r="D110" s="55"/>
      <c r="E110" s="55">
        <v>10</v>
      </c>
      <c r="F110" s="55" t="s">
        <v>11</v>
      </c>
      <c r="G110" s="56">
        <v>1136</v>
      </c>
      <c r="I110" s="57"/>
      <c r="J110" s="69" t="s">
        <v>15</v>
      </c>
      <c r="K110" s="70" t="s">
        <v>11</v>
      </c>
      <c r="L110" s="71">
        <v>700</v>
      </c>
      <c r="M110" s="71">
        <v>1136</v>
      </c>
      <c r="N110" s="71">
        <v>436</v>
      </c>
      <c r="P110" s="57"/>
      <c r="Q110" s="102" t="s">
        <v>15</v>
      </c>
      <c r="R110" s="103" t="s">
        <v>7</v>
      </c>
      <c r="S110" s="104">
        <v>300</v>
      </c>
      <c r="T110" s="104">
        <v>622</v>
      </c>
      <c r="U110" s="105">
        <f t="shared" ref="U110:U124" si="5">T110/S110</f>
        <v>2.0733333333333333</v>
      </c>
    </row>
    <row r="111" spans="2:21" ht="31.5" customHeight="1" x14ac:dyDescent="0.35">
      <c r="B111" s="54"/>
      <c r="C111" s="111" t="s">
        <v>16</v>
      </c>
      <c r="D111" s="55"/>
      <c r="E111" s="55" t="s">
        <v>35</v>
      </c>
      <c r="F111" s="55" t="s">
        <v>4</v>
      </c>
      <c r="G111" s="56">
        <v>903</v>
      </c>
      <c r="I111" s="57"/>
      <c r="J111" s="69" t="s">
        <v>16</v>
      </c>
      <c r="K111" s="70" t="s">
        <v>7</v>
      </c>
      <c r="L111" s="71">
        <v>300</v>
      </c>
      <c r="M111" s="71">
        <v>622</v>
      </c>
      <c r="N111" s="71">
        <v>322</v>
      </c>
      <c r="P111" s="57"/>
      <c r="Q111" s="102" t="s">
        <v>16</v>
      </c>
      <c r="R111" s="103" t="s">
        <v>139</v>
      </c>
      <c r="S111" s="104">
        <v>10</v>
      </c>
      <c r="T111" s="104">
        <v>20</v>
      </c>
      <c r="U111" s="105">
        <f t="shared" si="5"/>
        <v>2</v>
      </c>
    </row>
    <row r="112" spans="2:21" ht="31.5" customHeight="1" x14ac:dyDescent="0.35">
      <c r="B112" s="54"/>
      <c r="C112" s="111" t="s">
        <v>17</v>
      </c>
      <c r="D112" s="55"/>
      <c r="E112" s="55" t="s">
        <v>35</v>
      </c>
      <c r="F112" s="55" t="s">
        <v>3</v>
      </c>
      <c r="G112" s="56">
        <v>768</v>
      </c>
      <c r="I112" s="57"/>
      <c r="J112" s="69" t="s">
        <v>17</v>
      </c>
      <c r="K112" s="70" t="s">
        <v>4</v>
      </c>
      <c r="L112" s="71">
        <v>590</v>
      </c>
      <c r="M112" s="71">
        <v>903</v>
      </c>
      <c r="N112" s="71">
        <v>313</v>
      </c>
      <c r="P112" s="57"/>
      <c r="Q112" s="102" t="s">
        <v>17</v>
      </c>
      <c r="R112" s="103" t="s">
        <v>11</v>
      </c>
      <c r="S112" s="104">
        <v>700</v>
      </c>
      <c r="T112" s="104">
        <v>1136</v>
      </c>
      <c r="U112" s="105">
        <f t="shared" si="5"/>
        <v>1.6228571428571428</v>
      </c>
    </row>
    <row r="113" spans="2:21" ht="31.5" customHeight="1" x14ac:dyDescent="0.35">
      <c r="B113" s="54"/>
      <c r="C113" s="111" t="s">
        <v>18</v>
      </c>
      <c r="D113" s="55"/>
      <c r="E113" s="55" t="s">
        <v>35</v>
      </c>
      <c r="F113" s="55" t="s">
        <v>7</v>
      </c>
      <c r="G113" s="56">
        <v>622</v>
      </c>
      <c r="I113" s="57"/>
      <c r="J113" s="69" t="s">
        <v>18</v>
      </c>
      <c r="K113" s="70" t="s">
        <v>3</v>
      </c>
      <c r="L113" s="71">
        <v>700</v>
      </c>
      <c r="M113" s="71">
        <v>768</v>
      </c>
      <c r="N113" s="71">
        <v>68</v>
      </c>
      <c r="P113" s="57"/>
      <c r="Q113" s="102" t="s">
        <v>18</v>
      </c>
      <c r="R113" s="103" t="s">
        <v>4</v>
      </c>
      <c r="S113" s="104">
        <v>590</v>
      </c>
      <c r="T113" s="104">
        <v>903</v>
      </c>
      <c r="U113" s="105">
        <f t="shared" si="5"/>
        <v>1.5305084745762711</v>
      </c>
    </row>
    <row r="114" spans="2:21" ht="31.5" customHeight="1" x14ac:dyDescent="0.35">
      <c r="B114" s="54"/>
      <c r="C114" s="111" t="s">
        <v>19</v>
      </c>
      <c r="D114" s="55"/>
      <c r="E114" s="55" t="s">
        <v>35</v>
      </c>
      <c r="F114" s="55" t="s">
        <v>1</v>
      </c>
      <c r="G114" s="56">
        <v>542</v>
      </c>
      <c r="I114" s="57"/>
      <c r="J114" s="69" t="s">
        <v>19</v>
      </c>
      <c r="K114" s="70" t="s">
        <v>8</v>
      </c>
      <c r="L114" s="71">
        <v>470</v>
      </c>
      <c r="M114" s="71">
        <v>526</v>
      </c>
      <c r="N114" s="71">
        <v>56</v>
      </c>
      <c r="P114" s="57"/>
      <c r="Q114" s="102" t="s">
        <v>19</v>
      </c>
      <c r="R114" s="103" t="s">
        <v>76</v>
      </c>
      <c r="S114" s="104">
        <v>100</v>
      </c>
      <c r="T114" s="104">
        <v>148</v>
      </c>
      <c r="U114" s="105">
        <f t="shared" si="5"/>
        <v>1.48</v>
      </c>
    </row>
    <row r="115" spans="2:21" ht="31.5" customHeight="1" x14ac:dyDescent="0.35">
      <c r="B115" s="54"/>
      <c r="C115" s="111" t="s">
        <v>20</v>
      </c>
      <c r="D115" s="55"/>
      <c r="E115" s="55" t="s">
        <v>35</v>
      </c>
      <c r="F115" s="55" t="s">
        <v>8</v>
      </c>
      <c r="G115" s="56">
        <v>526</v>
      </c>
      <c r="I115" s="57"/>
      <c r="J115" s="69" t="s">
        <v>20</v>
      </c>
      <c r="K115" s="70" t="s">
        <v>10</v>
      </c>
      <c r="L115" s="71">
        <v>420</v>
      </c>
      <c r="M115" s="71">
        <v>472</v>
      </c>
      <c r="N115" s="71">
        <v>52</v>
      </c>
      <c r="P115" s="57"/>
      <c r="Q115" s="102" t="s">
        <v>20</v>
      </c>
      <c r="R115" s="103" t="s">
        <v>10</v>
      </c>
      <c r="S115" s="104">
        <v>420</v>
      </c>
      <c r="T115" s="104">
        <v>472</v>
      </c>
      <c r="U115" s="105">
        <f t="shared" si="5"/>
        <v>1.1238095238095238</v>
      </c>
    </row>
    <row r="116" spans="2:21" ht="31.5" customHeight="1" x14ac:dyDescent="0.35">
      <c r="B116" s="54"/>
      <c r="C116" s="111" t="s">
        <v>21</v>
      </c>
      <c r="D116" s="55"/>
      <c r="E116" s="55">
        <v>1</v>
      </c>
      <c r="F116" s="55" t="s">
        <v>10</v>
      </c>
      <c r="G116" s="56">
        <v>472</v>
      </c>
      <c r="I116" s="57"/>
      <c r="J116" s="69" t="s">
        <v>21</v>
      </c>
      <c r="K116" s="70" t="s">
        <v>76</v>
      </c>
      <c r="L116" s="71">
        <v>100</v>
      </c>
      <c r="M116" s="71">
        <v>148</v>
      </c>
      <c r="N116" s="71">
        <v>48</v>
      </c>
      <c r="P116" s="57"/>
      <c r="Q116" s="102" t="s">
        <v>21</v>
      </c>
      <c r="R116" s="103" t="s">
        <v>8</v>
      </c>
      <c r="S116" s="104">
        <v>470</v>
      </c>
      <c r="T116" s="104">
        <v>526</v>
      </c>
      <c r="U116" s="105">
        <f t="shared" si="5"/>
        <v>1.1191489361702127</v>
      </c>
    </row>
    <row r="117" spans="2:21" ht="31.5" customHeight="1" x14ac:dyDescent="0.35">
      <c r="B117" s="54"/>
      <c r="C117" s="111" t="s">
        <v>22</v>
      </c>
      <c r="D117" s="55"/>
      <c r="E117" s="55">
        <v>1</v>
      </c>
      <c r="F117" s="55" t="s">
        <v>2</v>
      </c>
      <c r="G117" s="56">
        <v>392</v>
      </c>
      <c r="I117" s="57"/>
      <c r="J117" s="69" t="s">
        <v>22</v>
      </c>
      <c r="K117" s="70" t="s">
        <v>139</v>
      </c>
      <c r="L117" s="71">
        <v>10</v>
      </c>
      <c r="M117" s="71">
        <v>20</v>
      </c>
      <c r="N117" s="71">
        <v>10</v>
      </c>
      <c r="P117" s="57"/>
      <c r="Q117" s="102" t="s">
        <v>22</v>
      </c>
      <c r="R117" s="103" t="s">
        <v>3</v>
      </c>
      <c r="S117" s="104">
        <v>700</v>
      </c>
      <c r="T117" s="104">
        <v>768</v>
      </c>
      <c r="U117" s="105">
        <f t="shared" si="5"/>
        <v>1.0971428571428572</v>
      </c>
    </row>
    <row r="118" spans="2:21" ht="31.5" customHeight="1" x14ac:dyDescent="0.35">
      <c r="B118" s="54"/>
      <c r="C118" s="111" t="s">
        <v>23</v>
      </c>
      <c r="D118" s="55"/>
      <c r="E118" s="55" t="s">
        <v>35</v>
      </c>
      <c r="F118" s="55" t="s">
        <v>9</v>
      </c>
      <c r="G118" s="56">
        <v>242</v>
      </c>
      <c r="I118" s="57"/>
      <c r="J118" s="69" t="s">
        <v>23</v>
      </c>
      <c r="K118" s="70" t="s">
        <v>1</v>
      </c>
      <c r="L118" s="71">
        <v>630</v>
      </c>
      <c r="M118" s="71">
        <v>542</v>
      </c>
      <c r="N118" s="71">
        <v>-88</v>
      </c>
      <c r="P118" s="57"/>
      <c r="Q118" s="102" t="s">
        <v>23</v>
      </c>
      <c r="R118" s="103" t="s">
        <v>1</v>
      </c>
      <c r="S118" s="104">
        <v>630</v>
      </c>
      <c r="T118" s="104">
        <v>542</v>
      </c>
      <c r="U118" s="105">
        <f t="shared" si="5"/>
        <v>0.86031746031746037</v>
      </c>
    </row>
    <row r="119" spans="2:21" ht="31.5" customHeight="1" x14ac:dyDescent="0.35">
      <c r="B119" s="54"/>
      <c r="C119" s="111" t="s">
        <v>24</v>
      </c>
      <c r="D119" s="55"/>
      <c r="E119" s="55" t="s">
        <v>35</v>
      </c>
      <c r="F119" s="55" t="s">
        <v>6</v>
      </c>
      <c r="G119" s="56">
        <v>217</v>
      </c>
      <c r="I119" s="57"/>
      <c r="J119" s="69" t="s">
        <v>24</v>
      </c>
      <c r="K119" s="70" t="s">
        <v>12</v>
      </c>
      <c r="L119" s="71">
        <v>210</v>
      </c>
      <c r="M119" s="71">
        <v>120</v>
      </c>
      <c r="N119" s="71">
        <v>-90</v>
      </c>
      <c r="P119" s="57"/>
      <c r="Q119" s="102" t="s">
        <v>24</v>
      </c>
      <c r="R119" s="103" t="s">
        <v>2</v>
      </c>
      <c r="S119" s="104">
        <v>500</v>
      </c>
      <c r="T119" s="104">
        <v>392</v>
      </c>
      <c r="U119" s="105">
        <f t="shared" si="5"/>
        <v>0.78400000000000003</v>
      </c>
    </row>
    <row r="120" spans="2:21" ht="31.5" customHeight="1" x14ac:dyDescent="0.35">
      <c r="B120" s="54"/>
      <c r="C120" s="111" t="s">
        <v>25</v>
      </c>
      <c r="D120" s="55"/>
      <c r="E120" s="55" t="s">
        <v>35</v>
      </c>
      <c r="F120" s="55" t="s">
        <v>76</v>
      </c>
      <c r="G120" s="56">
        <v>148</v>
      </c>
      <c r="I120" s="57"/>
      <c r="J120" s="69" t="s">
        <v>25</v>
      </c>
      <c r="K120" s="70" t="s">
        <v>6</v>
      </c>
      <c r="L120" s="71">
        <v>310</v>
      </c>
      <c r="M120" s="71">
        <v>217</v>
      </c>
      <c r="N120" s="71">
        <v>-93</v>
      </c>
      <c r="P120" s="57"/>
      <c r="Q120" s="102" t="s">
        <v>25</v>
      </c>
      <c r="R120" s="103" t="s">
        <v>6</v>
      </c>
      <c r="S120" s="104">
        <v>310</v>
      </c>
      <c r="T120" s="104">
        <v>217</v>
      </c>
      <c r="U120" s="105">
        <f t="shared" si="5"/>
        <v>0.7</v>
      </c>
    </row>
    <row r="121" spans="2:21" ht="31.5" customHeight="1" x14ac:dyDescent="0.35">
      <c r="B121" s="54"/>
      <c r="C121" s="111" t="s">
        <v>26</v>
      </c>
      <c r="D121" s="55"/>
      <c r="E121" s="55" t="s">
        <v>35</v>
      </c>
      <c r="F121" s="55" t="s">
        <v>5</v>
      </c>
      <c r="G121" s="56">
        <v>126</v>
      </c>
      <c r="I121" s="57"/>
      <c r="J121" s="69" t="s">
        <v>26</v>
      </c>
      <c r="K121" s="70" t="s">
        <v>2</v>
      </c>
      <c r="L121" s="71">
        <v>500</v>
      </c>
      <c r="M121" s="71">
        <v>392</v>
      </c>
      <c r="N121" s="71">
        <v>-108</v>
      </c>
      <c r="P121" s="57"/>
      <c r="Q121" s="102" t="s">
        <v>26</v>
      </c>
      <c r="R121" s="103" t="s">
        <v>12</v>
      </c>
      <c r="S121" s="104">
        <v>210</v>
      </c>
      <c r="T121" s="104">
        <v>120</v>
      </c>
      <c r="U121" s="105">
        <f t="shared" si="5"/>
        <v>0.5714285714285714</v>
      </c>
    </row>
    <row r="122" spans="2:21" ht="31.5" customHeight="1" x14ac:dyDescent="0.35">
      <c r="B122" s="54"/>
      <c r="C122" s="111" t="s">
        <v>58</v>
      </c>
      <c r="D122" s="55"/>
      <c r="E122" s="55" t="s">
        <v>35</v>
      </c>
      <c r="F122" s="55" t="s">
        <v>12</v>
      </c>
      <c r="G122" s="56">
        <v>120</v>
      </c>
      <c r="I122" s="57"/>
      <c r="J122" s="69" t="s">
        <v>58</v>
      </c>
      <c r="K122" s="70" t="s">
        <v>5</v>
      </c>
      <c r="L122" s="71">
        <v>250</v>
      </c>
      <c r="M122" s="71">
        <v>126</v>
      </c>
      <c r="N122" s="71">
        <v>-124</v>
      </c>
      <c r="P122" s="57"/>
      <c r="Q122" s="102" t="s">
        <v>58</v>
      </c>
      <c r="R122" s="103" t="s">
        <v>9</v>
      </c>
      <c r="S122" s="104">
        <v>430</v>
      </c>
      <c r="T122" s="104">
        <v>242</v>
      </c>
      <c r="U122" s="105">
        <f t="shared" si="5"/>
        <v>0.56279069767441858</v>
      </c>
    </row>
    <row r="123" spans="2:21" ht="31.5" customHeight="1" x14ac:dyDescent="0.35">
      <c r="B123" s="54"/>
      <c r="C123" s="111" t="s">
        <v>78</v>
      </c>
      <c r="D123" s="55"/>
      <c r="E123" s="55" t="s">
        <v>35</v>
      </c>
      <c r="F123" s="55" t="s">
        <v>57</v>
      </c>
      <c r="G123" s="56">
        <v>76</v>
      </c>
      <c r="I123" s="57"/>
      <c r="J123" s="69" t="s">
        <v>78</v>
      </c>
      <c r="K123" s="70" t="s">
        <v>57</v>
      </c>
      <c r="L123" s="71">
        <v>260</v>
      </c>
      <c r="M123" s="71">
        <v>76</v>
      </c>
      <c r="N123" s="71">
        <v>-184</v>
      </c>
      <c r="P123" s="57"/>
      <c r="Q123" s="102" t="s">
        <v>78</v>
      </c>
      <c r="R123" s="103" t="s">
        <v>5</v>
      </c>
      <c r="S123" s="104">
        <v>250</v>
      </c>
      <c r="T123" s="104">
        <v>126</v>
      </c>
      <c r="U123" s="105">
        <f t="shared" si="5"/>
        <v>0.504</v>
      </c>
    </row>
    <row r="124" spans="2:21" ht="31.5" customHeight="1" x14ac:dyDescent="0.35">
      <c r="B124" s="54"/>
      <c r="C124" s="111" t="s">
        <v>142</v>
      </c>
      <c r="D124" s="55"/>
      <c r="E124" s="55" t="s">
        <v>35</v>
      </c>
      <c r="F124" s="55" t="s">
        <v>139</v>
      </c>
      <c r="G124" s="56">
        <v>20</v>
      </c>
      <c r="I124" s="57"/>
      <c r="J124" s="69" t="s">
        <v>142</v>
      </c>
      <c r="K124" s="70" t="s">
        <v>9</v>
      </c>
      <c r="L124" s="71">
        <v>430</v>
      </c>
      <c r="M124" s="71">
        <v>242</v>
      </c>
      <c r="N124" s="71">
        <v>-188</v>
      </c>
      <c r="P124" s="57"/>
      <c r="Q124" s="102" t="s">
        <v>142</v>
      </c>
      <c r="R124" s="103" t="s">
        <v>57</v>
      </c>
      <c r="S124" s="104">
        <v>260</v>
      </c>
      <c r="T124" s="104">
        <v>76</v>
      </c>
      <c r="U124" s="105">
        <f t="shared" si="5"/>
        <v>0.29230769230769232</v>
      </c>
    </row>
    <row r="125" spans="2:21" ht="15" customHeight="1" x14ac:dyDescent="0.35">
      <c r="B125" s="54"/>
      <c r="C125" s="111"/>
      <c r="D125" s="111"/>
      <c r="E125" s="111"/>
      <c r="F125" s="111"/>
      <c r="G125" s="56"/>
      <c r="I125" s="57"/>
      <c r="J125" s="69"/>
      <c r="K125" s="70"/>
      <c r="L125" s="71"/>
      <c r="M125" s="71"/>
      <c r="N125" s="71"/>
      <c r="P125" s="57"/>
      <c r="Q125" s="102"/>
      <c r="R125" s="103"/>
      <c r="S125" s="104"/>
      <c r="T125" s="104"/>
      <c r="U125" s="105"/>
    </row>
    <row r="129" spans="2:21" ht="33" customHeight="1" x14ac:dyDescent="0.2">
      <c r="B129" s="170" t="s">
        <v>27</v>
      </c>
      <c r="C129" s="170"/>
      <c r="D129" s="170"/>
      <c r="E129" s="170"/>
      <c r="F129" s="170"/>
      <c r="G129" s="170"/>
      <c r="I129" s="170" t="s">
        <v>68</v>
      </c>
      <c r="J129" s="170"/>
      <c r="K129" s="170"/>
      <c r="L129" s="170"/>
      <c r="M129" s="170"/>
      <c r="N129" s="170"/>
      <c r="P129" s="170" t="s">
        <v>108</v>
      </c>
      <c r="Q129" s="170"/>
      <c r="R129" s="170"/>
      <c r="S129" s="170"/>
      <c r="T129" s="170"/>
      <c r="U129" s="170"/>
    </row>
    <row r="130" spans="2:21" s="51" customFormat="1" ht="1.5" customHeight="1" x14ac:dyDescent="0.2">
      <c r="B130" s="53"/>
      <c r="C130" s="53"/>
      <c r="D130" s="53"/>
      <c r="E130" s="53"/>
      <c r="F130" s="53"/>
      <c r="G130" s="53"/>
      <c r="I130" s="67"/>
      <c r="J130" s="68"/>
      <c r="K130" s="68"/>
      <c r="L130" s="68"/>
      <c r="M130" s="68"/>
      <c r="N130" s="68"/>
      <c r="P130" s="67"/>
      <c r="Q130" s="68"/>
      <c r="R130" s="68"/>
      <c r="S130" s="68"/>
      <c r="T130" s="68"/>
      <c r="U130" s="68"/>
    </row>
    <row r="131" spans="2:21" ht="36" x14ac:dyDescent="0.2">
      <c r="B131" s="65" t="s">
        <v>141</v>
      </c>
      <c r="C131" s="65" t="s">
        <v>14</v>
      </c>
      <c r="D131" s="65"/>
      <c r="E131" s="65"/>
      <c r="F131" s="65" t="s">
        <v>13</v>
      </c>
      <c r="G131" s="66" t="s">
        <v>95</v>
      </c>
      <c r="I131" s="65" t="str">
        <f>B131</f>
        <v>15th Jan 2021</v>
      </c>
      <c r="J131" s="66" t="s">
        <v>14</v>
      </c>
      <c r="K131" s="66" t="s">
        <v>13</v>
      </c>
      <c r="L131" s="66" t="s">
        <v>71</v>
      </c>
      <c r="M131" s="66" t="s">
        <v>72</v>
      </c>
      <c r="N131" s="66" t="s">
        <v>87</v>
      </c>
      <c r="P131" s="65" t="str">
        <f>B131</f>
        <v>15th Jan 2021</v>
      </c>
      <c r="Q131" s="66" t="s">
        <v>14</v>
      </c>
      <c r="R131" s="66" t="s">
        <v>13</v>
      </c>
      <c r="S131" s="66" t="s">
        <v>71</v>
      </c>
      <c r="T131" s="66" t="s">
        <v>72</v>
      </c>
      <c r="U131" s="66" t="s">
        <v>116</v>
      </c>
    </row>
    <row r="132" spans="2:21" ht="31.5" customHeight="1" x14ac:dyDescent="0.35">
      <c r="B132" s="54"/>
      <c r="C132" s="111" t="s">
        <v>15</v>
      </c>
      <c r="D132" s="55"/>
      <c r="E132" s="55">
        <v>6</v>
      </c>
      <c r="F132" s="55" t="s">
        <v>11</v>
      </c>
      <c r="G132" s="56">
        <v>1072</v>
      </c>
      <c r="I132" s="57"/>
      <c r="J132" s="69" t="s">
        <v>15</v>
      </c>
      <c r="K132" s="70" t="s">
        <v>11</v>
      </c>
      <c r="L132" s="71">
        <v>660</v>
      </c>
      <c r="M132" s="71">
        <v>1072</v>
      </c>
      <c r="N132" s="71">
        <v>412</v>
      </c>
      <c r="P132" s="57"/>
      <c r="Q132" s="102" t="s">
        <v>15</v>
      </c>
      <c r="R132" s="103" t="s">
        <v>7</v>
      </c>
      <c r="S132" s="104">
        <v>300</v>
      </c>
      <c r="T132" s="104">
        <v>622</v>
      </c>
      <c r="U132" s="105">
        <f t="shared" ref="U132:U146" si="6">T132/S132</f>
        <v>2.0733333333333333</v>
      </c>
    </row>
    <row r="133" spans="2:21" ht="31.5" customHeight="1" x14ac:dyDescent="0.35">
      <c r="B133" s="54"/>
      <c r="C133" s="111" t="s">
        <v>16</v>
      </c>
      <c r="D133" s="55"/>
      <c r="E133" s="55" t="s">
        <v>35</v>
      </c>
      <c r="F133" s="55" t="s">
        <v>4</v>
      </c>
      <c r="G133" s="56">
        <v>903</v>
      </c>
      <c r="I133" s="57"/>
      <c r="J133" s="69" t="s">
        <v>16</v>
      </c>
      <c r="K133" s="70" t="s">
        <v>4</v>
      </c>
      <c r="L133" s="71">
        <v>560</v>
      </c>
      <c r="M133" s="71">
        <v>903</v>
      </c>
      <c r="N133" s="71">
        <v>343</v>
      </c>
      <c r="P133" s="57"/>
      <c r="Q133" s="102" t="s">
        <v>16</v>
      </c>
      <c r="R133" s="103" t="s">
        <v>139</v>
      </c>
      <c r="S133" s="104">
        <v>10</v>
      </c>
      <c r="T133" s="104">
        <v>20</v>
      </c>
      <c r="U133" s="105">
        <f t="shared" si="6"/>
        <v>2</v>
      </c>
    </row>
    <row r="134" spans="2:21" ht="31.5" customHeight="1" x14ac:dyDescent="0.35">
      <c r="B134" s="54"/>
      <c r="C134" s="111" t="s">
        <v>17</v>
      </c>
      <c r="D134" s="55"/>
      <c r="E134" s="55" t="s">
        <v>35</v>
      </c>
      <c r="F134" s="55" t="s">
        <v>3</v>
      </c>
      <c r="G134" s="56">
        <v>768</v>
      </c>
      <c r="I134" s="57"/>
      <c r="J134" s="69" t="s">
        <v>17</v>
      </c>
      <c r="K134" s="70" t="s">
        <v>7</v>
      </c>
      <c r="L134" s="71">
        <v>300</v>
      </c>
      <c r="M134" s="71">
        <v>622</v>
      </c>
      <c r="N134" s="71">
        <v>322</v>
      </c>
      <c r="P134" s="57"/>
      <c r="Q134" s="102" t="s">
        <v>17</v>
      </c>
      <c r="R134" s="103" t="s">
        <v>76</v>
      </c>
      <c r="S134" s="104">
        <v>80</v>
      </c>
      <c r="T134" s="104">
        <v>148</v>
      </c>
      <c r="U134" s="105">
        <f t="shared" si="6"/>
        <v>1.85</v>
      </c>
    </row>
    <row r="135" spans="2:21" ht="31.5" customHeight="1" x14ac:dyDescent="0.35">
      <c r="B135" s="54"/>
      <c r="C135" s="111" t="s">
        <v>18</v>
      </c>
      <c r="D135" s="55"/>
      <c r="E135" s="55" t="s">
        <v>35</v>
      </c>
      <c r="F135" s="55" t="s">
        <v>7</v>
      </c>
      <c r="G135" s="56">
        <v>622</v>
      </c>
      <c r="I135" s="57"/>
      <c r="J135" s="69" t="s">
        <v>18</v>
      </c>
      <c r="K135" s="70" t="s">
        <v>3</v>
      </c>
      <c r="L135" s="71">
        <v>660</v>
      </c>
      <c r="M135" s="71">
        <v>768</v>
      </c>
      <c r="N135" s="71">
        <v>108</v>
      </c>
      <c r="P135" s="57"/>
      <c r="Q135" s="102" t="s">
        <v>18</v>
      </c>
      <c r="R135" s="103" t="s">
        <v>11</v>
      </c>
      <c r="S135" s="104">
        <v>660</v>
      </c>
      <c r="T135" s="104">
        <v>1072</v>
      </c>
      <c r="U135" s="105">
        <f t="shared" si="6"/>
        <v>1.6242424242424243</v>
      </c>
    </row>
    <row r="136" spans="2:21" ht="31.5" customHeight="1" x14ac:dyDescent="0.35">
      <c r="B136" s="54"/>
      <c r="C136" s="111" t="s">
        <v>19</v>
      </c>
      <c r="D136" s="55"/>
      <c r="E136" s="55" t="s">
        <v>35</v>
      </c>
      <c r="F136" s="55" t="s">
        <v>1</v>
      </c>
      <c r="G136" s="56">
        <v>532</v>
      </c>
      <c r="I136" s="57"/>
      <c r="J136" s="69" t="s">
        <v>19</v>
      </c>
      <c r="K136" s="70" t="s">
        <v>8</v>
      </c>
      <c r="L136" s="71">
        <v>430</v>
      </c>
      <c r="M136" s="71">
        <v>516</v>
      </c>
      <c r="N136" s="71">
        <v>86</v>
      </c>
      <c r="P136" s="57"/>
      <c r="Q136" s="102" t="s">
        <v>19</v>
      </c>
      <c r="R136" s="103" t="s">
        <v>4</v>
      </c>
      <c r="S136" s="104">
        <v>560</v>
      </c>
      <c r="T136" s="104">
        <v>903</v>
      </c>
      <c r="U136" s="105">
        <f t="shared" si="6"/>
        <v>1.6125</v>
      </c>
    </row>
    <row r="137" spans="2:21" ht="31.5" customHeight="1" x14ac:dyDescent="0.35">
      <c r="B137" s="54"/>
      <c r="C137" s="111" t="s">
        <v>20</v>
      </c>
      <c r="D137" s="55"/>
      <c r="E137" s="55" t="s">
        <v>35</v>
      </c>
      <c r="F137" s="55" t="s">
        <v>8</v>
      </c>
      <c r="G137" s="56">
        <v>516</v>
      </c>
      <c r="I137" s="57"/>
      <c r="J137" s="69" t="s">
        <v>20</v>
      </c>
      <c r="K137" s="70" t="s">
        <v>76</v>
      </c>
      <c r="L137" s="71">
        <v>80</v>
      </c>
      <c r="M137" s="71">
        <v>148</v>
      </c>
      <c r="N137" s="71">
        <v>68</v>
      </c>
      <c r="P137" s="57"/>
      <c r="Q137" s="102" t="s">
        <v>20</v>
      </c>
      <c r="R137" s="103" t="s">
        <v>8</v>
      </c>
      <c r="S137" s="104">
        <v>430</v>
      </c>
      <c r="T137" s="104">
        <v>516</v>
      </c>
      <c r="U137" s="105">
        <f t="shared" si="6"/>
        <v>1.2</v>
      </c>
    </row>
    <row r="138" spans="2:21" ht="31.5" customHeight="1" x14ac:dyDescent="0.35">
      <c r="B138" s="54"/>
      <c r="C138" s="111" t="s">
        <v>21</v>
      </c>
      <c r="D138" s="55"/>
      <c r="E138" s="55" t="s">
        <v>35</v>
      </c>
      <c r="F138" s="55" t="s">
        <v>2</v>
      </c>
      <c r="G138" s="56">
        <v>392</v>
      </c>
      <c r="I138" s="57"/>
      <c r="J138" s="69" t="s">
        <v>21</v>
      </c>
      <c r="K138" s="70" t="s">
        <v>139</v>
      </c>
      <c r="L138" s="71">
        <v>10</v>
      </c>
      <c r="M138" s="71">
        <v>20</v>
      </c>
      <c r="N138" s="71">
        <v>10</v>
      </c>
      <c r="P138" s="57"/>
      <c r="Q138" s="102" t="s">
        <v>21</v>
      </c>
      <c r="R138" s="103" t="s">
        <v>3</v>
      </c>
      <c r="S138" s="104">
        <v>660</v>
      </c>
      <c r="T138" s="104">
        <v>768</v>
      </c>
      <c r="U138" s="105">
        <f t="shared" si="6"/>
        <v>1.1636363636363636</v>
      </c>
    </row>
    <row r="139" spans="2:21" ht="31.5" customHeight="1" x14ac:dyDescent="0.35">
      <c r="B139" s="54"/>
      <c r="C139" s="111" t="s">
        <v>22</v>
      </c>
      <c r="D139" s="55"/>
      <c r="E139" s="55" t="s">
        <v>35</v>
      </c>
      <c r="F139" s="55" t="s">
        <v>10</v>
      </c>
      <c r="G139" s="56">
        <v>376</v>
      </c>
      <c r="I139" s="57"/>
      <c r="J139" s="69" t="s">
        <v>22</v>
      </c>
      <c r="K139" s="70" t="s">
        <v>10</v>
      </c>
      <c r="L139" s="71">
        <v>380</v>
      </c>
      <c r="M139" s="71">
        <v>376</v>
      </c>
      <c r="N139" s="71">
        <v>-4</v>
      </c>
      <c r="P139" s="57"/>
      <c r="Q139" s="102" t="s">
        <v>22</v>
      </c>
      <c r="R139" s="103" t="s">
        <v>10</v>
      </c>
      <c r="S139" s="104">
        <v>380</v>
      </c>
      <c r="T139" s="104">
        <v>376</v>
      </c>
      <c r="U139" s="105">
        <f t="shared" si="6"/>
        <v>0.98947368421052628</v>
      </c>
    </row>
    <row r="140" spans="2:21" ht="31.5" customHeight="1" x14ac:dyDescent="0.35">
      <c r="B140" s="54"/>
      <c r="C140" s="111" t="s">
        <v>23</v>
      </c>
      <c r="D140" s="55"/>
      <c r="E140" s="55" t="s">
        <v>35</v>
      </c>
      <c r="F140" s="55" t="s">
        <v>9</v>
      </c>
      <c r="G140" s="56">
        <v>242</v>
      </c>
      <c r="I140" s="57"/>
      <c r="J140" s="69" t="s">
        <v>23</v>
      </c>
      <c r="K140" s="70" t="s">
        <v>1</v>
      </c>
      <c r="L140" s="71">
        <v>590</v>
      </c>
      <c r="M140" s="71">
        <v>532</v>
      </c>
      <c r="N140" s="71">
        <v>-58</v>
      </c>
      <c r="P140" s="57"/>
      <c r="Q140" s="102" t="s">
        <v>23</v>
      </c>
      <c r="R140" s="103" t="s">
        <v>1</v>
      </c>
      <c r="S140" s="104">
        <v>590</v>
      </c>
      <c r="T140" s="104">
        <v>532</v>
      </c>
      <c r="U140" s="105">
        <f t="shared" si="6"/>
        <v>0.90169491525423728</v>
      </c>
    </row>
    <row r="141" spans="2:21" ht="31.5" customHeight="1" x14ac:dyDescent="0.35">
      <c r="B141" s="54"/>
      <c r="C141" s="111" t="s">
        <v>24</v>
      </c>
      <c r="D141" s="55"/>
      <c r="E141" s="55" t="s">
        <v>35</v>
      </c>
      <c r="F141" s="55" t="s">
        <v>6</v>
      </c>
      <c r="G141" s="56">
        <v>217</v>
      </c>
      <c r="I141" s="57"/>
      <c r="J141" s="69" t="s">
        <v>24</v>
      </c>
      <c r="K141" s="70" t="s">
        <v>2</v>
      </c>
      <c r="L141" s="71">
        <v>460</v>
      </c>
      <c r="M141" s="71">
        <v>392</v>
      </c>
      <c r="N141" s="71">
        <v>-68</v>
      </c>
      <c r="P141" s="57"/>
      <c r="Q141" s="102" t="s">
        <v>24</v>
      </c>
      <c r="R141" s="103" t="s">
        <v>2</v>
      </c>
      <c r="S141" s="104">
        <v>460</v>
      </c>
      <c r="T141" s="104">
        <v>392</v>
      </c>
      <c r="U141" s="105">
        <f t="shared" si="6"/>
        <v>0.85217391304347823</v>
      </c>
    </row>
    <row r="142" spans="2:21" ht="31.5" customHeight="1" x14ac:dyDescent="0.35">
      <c r="B142" s="54"/>
      <c r="C142" s="111" t="s">
        <v>25</v>
      </c>
      <c r="D142" s="55"/>
      <c r="E142" s="55" t="s">
        <v>35</v>
      </c>
      <c r="F142" s="55" t="s">
        <v>76</v>
      </c>
      <c r="G142" s="56">
        <v>148</v>
      </c>
      <c r="I142" s="57"/>
      <c r="J142" s="69" t="s">
        <v>25</v>
      </c>
      <c r="K142" s="70" t="s">
        <v>6</v>
      </c>
      <c r="L142" s="71">
        <v>290</v>
      </c>
      <c r="M142" s="71">
        <v>217</v>
      </c>
      <c r="N142" s="71">
        <v>-73</v>
      </c>
      <c r="P142" s="57"/>
      <c r="Q142" s="102" t="s">
        <v>25</v>
      </c>
      <c r="R142" s="103" t="s">
        <v>6</v>
      </c>
      <c r="S142" s="104">
        <v>290</v>
      </c>
      <c r="T142" s="104">
        <v>217</v>
      </c>
      <c r="U142" s="105">
        <f t="shared" si="6"/>
        <v>0.74827586206896557</v>
      </c>
    </row>
    <row r="143" spans="2:21" ht="31.5" customHeight="1" x14ac:dyDescent="0.35">
      <c r="B143" s="54"/>
      <c r="C143" s="111" t="s">
        <v>26</v>
      </c>
      <c r="D143" s="55"/>
      <c r="E143" s="55" t="s">
        <v>35</v>
      </c>
      <c r="F143" s="55" t="s">
        <v>5</v>
      </c>
      <c r="G143" s="56">
        <v>126</v>
      </c>
      <c r="I143" s="57"/>
      <c r="J143" s="69" t="s">
        <v>26</v>
      </c>
      <c r="K143" s="70" t="s">
        <v>12</v>
      </c>
      <c r="L143" s="71">
        <v>210</v>
      </c>
      <c r="M143" s="71">
        <v>120</v>
      </c>
      <c r="N143" s="71">
        <v>-90</v>
      </c>
      <c r="P143" s="57"/>
      <c r="Q143" s="102" t="s">
        <v>26</v>
      </c>
      <c r="R143" s="103" t="s">
        <v>9</v>
      </c>
      <c r="S143" s="104">
        <v>390</v>
      </c>
      <c r="T143" s="104">
        <v>242</v>
      </c>
      <c r="U143" s="105">
        <f t="shared" si="6"/>
        <v>0.62051282051282053</v>
      </c>
    </row>
    <row r="144" spans="2:21" ht="31.5" customHeight="1" x14ac:dyDescent="0.35">
      <c r="B144" s="54"/>
      <c r="C144" s="111" t="s">
        <v>58</v>
      </c>
      <c r="D144" s="55"/>
      <c r="E144" s="55" t="s">
        <v>35</v>
      </c>
      <c r="F144" s="55" t="s">
        <v>12</v>
      </c>
      <c r="G144" s="56">
        <v>120</v>
      </c>
      <c r="I144" s="57"/>
      <c r="J144" s="69" t="s">
        <v>58</v>
      </c>
      <c r="K144" s="70" t="s">
        <v>5</v>
      </c>
      <c r="L144" s="71">
        <v>240</v>
      </c>
      <c r="M144" s="71">
        <v>126</v>
      </c>
      <c r="N144" s="71">
        <v>-114</v>
      </c>
      <c r="P144" s="57"/>
      <c r="Q144" s="102" t="s">
        <v>58</v>
      </c>
      <c r="R144" s="103" t="s">
        <v>12</v>
      </c>
      <c r="S144" s="104">
        <v>210</v>
      </c>
      <c r="T144" s="104">
        <v>120</v>
      </c>
      <c r="U144" s="105">
        <f t="shared" si="6"/>
        <v>0.5714285714285714</v>
      </c>
    </row>
    <row r="145" spans="2:21" ht="31.5" customHeight="1" x14ac:dyDescent="0.35">
      <c r="B145" s="54"/>
      <c r="C145" s="111" t="s">
        <v>78</v>
      </c>
      <c r="D145" s="55"/>
      <c r="E145" s="55" t="s">
        <v>35</v>
      </c>
      <c r="F145" s="55" t="s">
        <v>57</v>
      </c>
      <c r="G145" s="56">
        <v>76</v>
      </c>
      <c r="I145" s="57"/>
      <c r="J145" s="69" t="s">
        <v>78</v>
      </c>
      <c r="K145" s="70" t="s">
        <v>9</v>
      </c>
      <c r="L145" s="71">
        <v>390</v>
      </c>
      <c r="M145" s="71">
        <v>242</v>
      </c>
      <c r="N145" s="71">
        <v>-148</v>
      </c>
      <c r="P145" s="57"/>
      <c r="Q145" s="102" t="s">
        <v>78</v>
      </c>
      <c r="R145" s="103" t="s">
        <v>5</v>
      </c>
      <c r="S145" s="104">
        <v>240</v>
      </c>
      <c r="T145" s="104">
        <v>126</v>
      </c>
      <c r="U145" s="105">
        <f t="shared" si="6"/>
        <v>0.52500000000000002</v>
      </c>
    </row>
    <row r="146" spans="2:21" ht="31.5" customHeight="1" x14ac:dyDescent="0.35">
      <c r="B146" s="54"/>
      <c r="C146" s="111" t="s">
        <v>142</v>
      </c>
      <c r="D146" s="55"/>
      <c r="E146" s="55" t="s">
        <v>35</v>
      </c>
      <c r="F146" s="55" t="s">
        <v>139</v>
      </c>
      <c r="G146" s="56">
        <v>20</v>
      </c>
      <c r="I146" s="57"/>
      <c r="J146" s="69" t="s">
        <v>142</v>
      </c>
      <c r="K146" s="70" t="s">
        <v>57</v>
      </c>
      <c r="L146" s="71">
        <v>260</v>
      </c>
      <c r="M146" s="71">
        <v>76</v>
      </c>
      <c r="N146" s="71">
        <v>-184</v>
      </c>
      <c r="P146" s="57"/>
      <c r="Q146" s="102" t="s">
        <v>142</v>
      </c>
      <c r="R146" s="103" t="s">
        <v>57</v>
      </c>
      <c r="S146" s="104">
        <v>260</v>
      </c>
      <c r="T146" s="104">
        <v>76</v>
      </c>
      <c r="U146" s="105">
        <f t="shared" si="6"/>
        <v>0.29230769230769232</v>
      </c>
    </row>
    <row r="147" spans="2:21" ht="15" customHeight="1" x14ac:dyDescent="0.35">
      <c r="B147" s="54"/>
      <c r="C147" s="111"/>
      <c r="D147" s="111"/>
      <c r="E147" s="111"/>
      <c r="F147" s="111"/>
      <c r="G147" s="56"/>
      <c r="I147" s="57"/>
      <c r="J147" s="69"/>
      <c r="K147" s="70"/>
      <c r="L147" s="71"/>
      <c r="M147" s="71"/>
      <c r="N147" s="71"/>
      <c r="P147" s="57"/>
      <c r="Q147" s="102"/>
      <c r="R147" s="103"/>
      <c r="S147" s="104"/>
      <c r="T147" s="104"/>
      <c r="U147" s="105"/>
    </row>
    <row r="150" spans="2:21" ht="33" customHeight="1" x14ac:dyDescent="0.2">
      <c r="B150" s="170" t="s">
        <v>27</v>
      </c>
      <c r="C150" s="170"/>
      <c r="D150" s="170"/>
      <c r="E150" s="170"/>
      <c r="F150" s="170"/>
      <c r="G150" s="170"/>
      <c r="I150" s="170" t="s">
        <v>68</v>
      </c>
      <c r="J150" s="170"/>
      <c r="K150" s="170"/>
      <c r="L150" s="170"/>
      <c r="M150" s="170"/>
      <c r="N150" s="170"/>
      <c r="P150" s="170" t="s">
        <v>108</v>
      </c>
      <c r="Q150" s="170"/>
      <c r="R150" s="170"/>
      <c r="S150" s="170"/>
      <c r="T150" s="170"/>
      <c r="U150" s="170"/>
    </row>
    <row r="151" spans="2:21" s="51" customFormat="1" ht="1.5" customHeight="1" x14ac:dyDescent="0.2">
      <c r="B151" s="53"/>
      <c r="C151" s="53"/>
      <c r="D151" s="53"/>
      <c r="E151" s="53"/>
      <c r="F151" s="53"/>
      <c r="G151" s="53"/>
      <c r="I151" s="67"/>
      <c r="J151" s="68"/>
      <c r="K151" s="68"/>
      <c r="L151" s="68"/>
      <c r="M151" s="68"/>
      <c r="N151" s="68"/>
      <c r="P151" s="67"/>
      <c r="Q151" s="68"/>
      <c r="R151" s="68"/>
      <c r="S151" s="68"/>
      <c r="T151" s="68"/>
      <c r="U151" s="68"/>
    </row>
    <row r="152" spans="2:21" ht="36" x14ac:dyDescent="0.2">
      <c r="B152" s="65" t="s">
        <v>145</v>
      </c>
      <c r="C152" s="65" t="s">
        <v>14</v>
      </c>
      <c r="D152" s="65"/>
      <c r="E152" s="65"/>
      <c r="F152" s="65" t="s">
        <v>13</v>
      </c>
      <c r="G152" s="66" t="s">
        <v>95</v>
      </c>
      <c r="I152" s="65" t="str">
        <f>B152</f>
        <v>8th Jan 2021</v>
      </c>
      <c r="J152" s="66" t="s">
        <v>14</v>
      </c>
      <c r="K152" s="66" t="s">
        <v>13</v>
      </c>
      <c r="L152" s="66" t="s">
        <v>71</v>
      </c>
      <c r="M152" s="66" t="s">
        <v>72</v>
      </c>
      <c r="N152" s="66" t="s">
        <v>87</v>
      </c>
      <c r="P152" s="65" t="str">
        <f>B152</f>
        <v>8th Jan 2021</v>
      </c>
      <c r="Q152" s="66" t="s">
        <v>14</v>
      </c>
      <c r="R152" s="66" t="s">
        <v>13</v>
      </c>
      <c r="S152" s="66" t="s">
        <v>71</v>
      </c>
      <c r="T152" s="66" t="s">
        <v>72</v>
      </c>
      <c r="U152" s="66" t="s">
        <v>116</v>
      </c>
    </row>
    <row r="153" spans="2:21" ht="31.5" customHeight="1" x14ac:dyDescent="0.35">
      <c r="B153" s="54"/>
      <c r="C153" s="111" t="s">
        <v>15</v>
      </c>
      <c r="D153" s="55"/>
      <c r="E153" s="55">
        <v>5</v>
      </c>
      <c r="F153" s="55" t="s">
        <v>11</v>
      </c>
      <c r="G153" s="56">
        <v>1024</v>
      </c>
      <c r="I153" s="57"/>
      <c r="J153" s="69" t="s">
        <v>15</v>
      </c>
      <c r="K153" s="70" t="s">
        <v>11</v>
      </c>
      <c r="L153" s="71">
        <v>660</v>
      </c>
      <c r="M153" s="71">
        <v>1024</v>
      </c>
      <c r="N153" s="71">
        <v>364</v>
      </c>
      <c r="P153" s="57"/>
      <c r="Q153" s="102" t="s">
        <v>15</v>
      </c>
      <c r="R153" s="103" t="s">
        <v>7</v>
      </c>
      <c r="S153" s="104">
        <v>300</v>
      </c>
      <c r="T153" s="104">
        <v>622</v>
      </c>
      <c r="U153" s="105">
        <f t="shared" ref="U153:U167" si="7">T153/S153</f>
        <v>2.0733333333333333</v>
      </c>
    </row>
    <row r="154" spans="2:21" ht="31.5" customHeight="1" x14ac:dyDescent="0.35">
      <c r="B154" s="54"/>
      <c r="C154" s="111" t="s">
        <v>16</v>
      </c>
      <c r="D154" s="55"/>
      <c r="E154" s="55" t="s">
        <v>35</v>
      </c>
      <c r="F154" s="55" t="s">
        <v>4</v>
      </c>
      <c r="G154" s="56">
        <v>871</v>
      </c>
      <c r="I154" s="57"/>
      <c r="J154" s="69" t="s">
        <v>16</v>
      </c>
      <c r="K154" s="70" t="s">
        <v>7</v>
      </c>
      <c r="L154" s="71">
        <v>300</v>
      </c>
      <c r="M154" s="71">
        <v>622</v>
      </c>
      <c r="N154" s="71">
        <v>322</v>
      </c>
      <c r="P154" s="57"/>
      <c r="Q154" s="102" t="s">
        <v>16</v>
      </c>
      <c r="R154" s="103" t="s">
        <v>139</v>
      </c>
      <c r="S154" s="104">
        <v>10</v>
      </c>
      <c r="T154" s="104">
        <v>20</v>
      </c>
      <c r="U154" s="105">
        <f t="shared" si="7"/>
        <v>2</v>
      </c>
    </row>
    <row r="155" spans="2:21" ht="31.5" customHeight="1" x14ac:dyDescent="0.35">
      <c r="B155" s="54"/>
      <c r="C155" s="111" t="s">
        <v>17</v>
      </c>
      <c r="D155" s="55"/>
      <c r="E155" s="55" t="s">
        <v>35</v>
      </c>
      <c r="F155" s="55" t="s">
        <v>3</v>
      </c>
      <c r="G155" s="56">
        <v>768</v>
      </c>
      <c r="I155" s="57"/>
      <c r="J155" s="69" t="s">
        <v>17</v>
      </c>
      <c r="K155" s="70" t="s">
        <v>4</v>
      </c>
      <c r="L155" s="71">
        <v>560</v>
      </c>
      <c r="M155" s="71">
        <v>871</v>
      </c>
      <c r="N155" s="71">
        <v>311</v>
      </c>
      <c r="P155" s="57"/>
      <c r="Q155" s="102" t="s">
        <v>17</v>
      </c>
      <c r="R155" s="103" t="s">
        <v>4</v>
      </c>
      <c r="S155" s="104">
        <v>560</v>
      </c>
      <c r="T155" s="104">
        <v>871</v>
      </c>
      <c r="U155" s="105">
        <f t="shared" si="7"/>
        <v>1.5553571428571429</v>
      </c>
    </row>
    <row r="156" spans="2:21" ht="31.5" customHeight="1" x14ac:dyDescent="0.35">
      <c r="B156" s="54"/>
      <c r="C156" s="111" t="s">
        <v>18</v>
      </c>
      <c r="D156" s="55"/>
      <c r="E156" s="55" t="s">
        <v>35</v>
      </c>
      <c r="F156" s="55" t="s">
        <v>7</v>
      </c>
      <c r="G156" s="56">
        <v>622</v>
      </c>
      <c r="I156" s="57"/>
      <c r="J156" s="69" t="s">
        <v>18</v>
      </c>
      <c r="K156" s="70" t="s">
        <v>3</v>
      </c>
      <c r="L156" s="71">
        <v>660</v>
      </c>
      <c r="M156" s="71">
        <v>768</v>
      </c>
      <c r="N156" s="71">
        <v>108</v>
      </c>
      <c r="P156" s="57"/>
      <c r="Q156" s="102" t="s">
        <v>18</v>
      </c>
      <c r="R156" s="103" t="s">
        <v>11</v>
      </c>
      <c r="S156" s="104">
        <v>660</v>
      </c>
      <c r="T156" s="104">
        <v>1024</v>
      </c>
      <c r="U156" s="105">
        <f t="shared" si="7"/>
        <v>1.5515151515151515</v>
      </c>
    </row>
    <row r="157" spans="2:21" ht="31.5" customHeight="1" x14ac:dyDescent="0.35">
      <c r="B157" s="54"/>
      <c r="C157" s="111" t="s">
        <v>19</v>
      </c>
      <c r="D157" s="55"/>
      <c r="E157" s="55">
        <v>1</v>
      </c>
      <c r="F157" s="55" t="s">
        <v>1</v>
      </c>
      <c r="G157" s="56">
        <v>522</v>
      </c>
      <c r="I157" s="57"/>
      <c r="J157" s="69" t="s">
        <v>19</v>
      </c>
      <c r="K157" s="70" t="s">
        <v>8</v>
      </c>
      <c r="L157" s="71">
        <v>430</v>
      </c>
      <c r="M157" s="71">
        <v>506</v>
      </c>
      <c r="N157" s="71">
        <v>76</v>
      </c>
      <c r="P157" s="57"/>
      <c r="Q157" s="102" t="s">
        <v>19</v>
      </c>
      <c r="R157" s="103" t="s">
        <v>76</v>
      </c>
      <c r="S157" s="104">
        <v>80</v>
      </c>
      <c r="T157" s="104">
        <v>116</v>
      </c>
      <c r="U157" s="105">
        <f t="shared" si="7"/>
        <v>1.45</v>
      </c>
    </row>
    <row r="158" spans="2:21" ht="31.5" customHeight="1" x14ac:dyDescent="0.35">
      <c r="B158" s="54"/>
      <c r="C158" s="111" t="s">
        <v>20</v>
      </c>
      <c r="D158" s="55"/>
      <c r="E158" s="55">
        <v>1</v>
      </c>
      <c r="F158" s="55" t="s">
        <v>8</v>
      </c>
      <c r="G158" s="56">
        <v>506</v>
      </c>
      <c r="I158" s="57"/>
      <c r="J158" s="69" t="s">
        <v>20</v>
      </c>
      <c r="K158" s="70" t="s">
        <v>76</v>
      </c>
      <c r="L158" s="71">
        <v>80</v>
      </c>
      <c r="M158" s="71">
        <v>116</v>
      </c>
      <c r="N158" s="71">
        <v>36</v>
      </c>
      <c r="P158" s="57"/>
      <c r="Q158" s="102" t="s">
        <v>20</v>
      </c>
      <c r="R158" s="103" t="s">
        <v>8</v>
      </c>
      <c r="S158" s="104">
        <v>430</v>
      </c>
      <c r="T158" s="104">
        <v>506</v>
      </c>
      <c r="U158" s="105">
        <f t="shared" si="7"/>
        <v>1.1767441860465115</v>
      </c>
    </row>
    <row r="159" spans="2:21" ht="31.5" customHeight="1" x14ac:dyDescent="0.35">
      <c r="B159" s="54"/>
      <c r="C159" s="111" t="s">
        <v>21</v>
      </c>
      <c r="D159" s="55"/>
      <c r="E159" s="55" t="s">
        <v>35</v>
      </c>
      <c r="F159" s="55" t="s">
        <v>2</v>
      </c>
      <c r="G159" s="56">
        <v>392</v>
      </c>
      <c r="I159" s="57"/>
      <c r="J159" s="69" t="s">
        <v>21</v>
      </c>
      <c r="K159" s="70" t="s">
        <v>139</v>
      </c>
      <c r="L159" s="71">
        <v>10</v>
      </c>
      <c r="M159" s="71">
        <v>20</v>
      </c>
      <c r="N159" s="71">
        <v>10</v>
      </c>
      <c r="P159" s="57"/>
      <c r="Q159" s="102" t="s">
        <v>21</v>
      </c>
      <c r="R159" s="103" t="s">
        <v>3</v>
      </c>
      <c r="S159" s="104">
        <v>660</v>
      </c>
      <c r="T159" s="104">
        <v>768</v>
      </c>
      <c r="U159" s="105">
        <f t="shared" si="7"/>
        <v>1.1636363636363636</v>
      </c>
    </row>
    <row r="160" spans="2:21" ht="31.5" customHeight="1" x14ac:dyDescent="0.35">
      <c r="B160" s="54"/>
      <c r="C160" s="111" t="s">
        <v>22</v>
      </c>
      <c r="D160" s="55"/>
      <c r="E160" s="55" t="s">
        <v>35</v>
      </c>
      <c r="F160" s="55" t="s">
        <v>10</v>
      </c>
      <c r="G160" s="56">
        <v>328</v>
      </c>
      <c r="I160" s="57"/>
      <c r="J160" s="69" t="s">
        <v>22</v>
      </c>
      <c r="K160" s="70" t="s">
        <v>10</v>
      </c>
      <c r="L160" s="71">
        <v>380</v>
      </c>
      <c r="M160" s="71">
        <v>328</v>
      </c>
      <c r="N160" s="71">
        <v>-52</v>
      </c>
      <c r="P160" s="57"/>
      <c r="Q160" s="102" t="s">
        <v>22</v>
      </c>
      <c r="R160" s="103" t="s">
        <v>1</v>
      </c>
      <c r="S160" s="104">
        <v>590</v>
      </c>
      <c r="T160" s="104">
        <v>522</v>
      </c>
      <c r="U160" s="105">
        <f t="shared" si="7"/>
        <v>0.88474576271186445</v>
      </c>
    </row>
    <row r="161" spans="2:21" ht="31.5" customHeight="1" x14ac:dyDescent="0.35">
      <c r="B161" s="54"/>
      <c r="C161" s="111" t="s">
        <v>23</v>
      </c>
      <c r="D161" s="55"/>
      <c r="E161" s="55" t="s">
        <v>35</v>
      </c>
      <c r="F161" s="55" t="s">
        <v>9</v>
      </c>
      <c r="G161" s="56">
        <v>242</v>
      </c>
      <c r="I161" s="57"/>
      <c r="J161" s="69" t="s">
        <v>23</v>
      </c>
      <c r="K161" s="70" t="s">
        <v>1</v>
      </c>
      <c r="L161" s="71">
        <v>590</v>
      </c>
      <c r="M161" s="71">
        <v>522</v>
      </c>
      <c r="N161" s="71">
        <v>-68</v>
      </c>
      <c r="P161" s="57"/>
      <c r="Q161" s="102" t="s">
        <v>23</v>
      </c>
      <c r="R161" s="103" t="s">
        <v>10</v>
      </c>
      <c r="S161" s="104">
        <v>380</v>
      </c>
      <c r="T161" s="104">
        <v>328</v>
      </c>
      <c r="U161" s="105">
        <f t="shared" si="7"/>
        <v>0.86315789473684212</v>
      </c>
    </row>
    <row r="162" spans="2:21" ht="31.5" customHeight="1" x14ac:dyDescent="0.35">
      <c r="B162" s="54"/>
      <c r="C162" s="111" t="s">
        <v>24</v>
      </c>
      <c r="D162" s="55"/>
      <c r="E162" s="55" t="s">
        <v>35</v>
      </c>
      <c r="F162" s="55" t="s">
        <v>6</v>
      </c>
      <c r="G162" s="56">
        <v>217</v>
      </c>
      <c r="I162" s="57"/>
      <c r="J162" s="69" t="s">
        <v>24</v>
      </c>
      <c r="K162" s="70" t="s">
        <v>2</v>
      </c>
      <c r="L162" s="71">
        <v>460</v>
      </c>
      <c r="M162" s="71">
        <v>392</v>
      </c>
      <c r="N162" s="71">
        <v>-68</v>
      </c>
      <c r="P162" s="57"/>
      <c r="Q162" s="102" t="s">
        <v>24</v>
      </c>
      <c r="R162" s="103" t="s">
        <v>2</v>
      </c>
      <c r="S162" s="104">
        <v>460</v>
      </c>
      <c r="T162" s="104">
        <v>392</v>
      </c>
      <c r="U162" s="105">
        <f t="shared" si="7"/>
        <v>0.85217391304347823</v>
      </c>
    </row>
    <row r="163" spans="2:21" ht="31.5" customHeight="1" x14ac:dyDescent="0.35">
      <c r="B163" s="54"/>
      <c r="C163" s="111" t="s">
        <v>25</v>
      </c>
      <c r="D163" s="55"/>
      <c r="E163" s="55" t="s">
        <v>35</v>
      </c>
      <c r="F163" s="55" t="s">
        <v>5</v>
      </c>
      <c r="G163" s="56">
        <v>126</v>
      </c>
      <c r="I163" s="57"/>
      <c r="J163" s="69" t="s">
        <v>25</v>
      </c>
      <c r="K163" s="70" t="s">
        <v>6</v>
      </c>
      <c r="L163" s="71">
        <v>290</v>
      </c>
      <c r="M163" s="71">
        <v>217</v>
      </c>
      <c r="N163" s="71">
        <v>-73</v>
      </c>
      <c r="P163" s="57"/>
      <c r="Q163" s="102" t="s">
        <v>25</v>
      </c>
      <c r="R163" s="103" t="s">
        <v>6</v>
      </c>
      <c r="S163" s="104">
        <v>290</v>
      </c>
      <c r="T163" s="104">
        <v>217</v>
      </c>
      <c r="U163" s="105">
        <f t="shared" si="7"/>
        <v>0.74827586206896557</v>
      </c>
    </row>
    <row r="164" spans="2:21" ht="31.5" customHeight="1" x14ac:dyDescent="0.35">
      <c r="B164" s="54"/>
      <c r="C164" s="111" t="s">
        <v>26</v>
      </c>
      <c r="D164" s="55"/>
      <c r="E164" s="55" t="s">
        <v>35</v>
      </c>
      <c r="F164" s="55" t="s">
        <v>12</v>
      </c>
      <c r="G164" s="56">
        <v>120</v>
      </c>
      <c r="I164" s="57"/>
      <c r="J164" s="69" t="s">
        <v>26</v>
      </c>
      <c r="K164" s="70" t="s">
        <v>12</v>
      </c>
      <c r="L164" s="71">
        <v>210</v>
      </c>
      <c r="M164" s="71">
        <v>120</v>
      </c>
      <c r="N164" s="71">
        <v>-90</v>
      </c>
      <c r="P164" s="57"/>
      <c r="Q164" s="102" t="s">
        <v>26</v>
      </c>
      <c r="R164" s="103" t="s">
        <v>9</v>
      </c>
      <c r="S164" s="104">
        <v>390</v>
      </c>
      <c r="T164" s="104">
        <v>242</v>
      </c>
      <c r="U164" s="105">
        <f t="shared" si="7"/>
        <v>0.62051282051282053</v>
      </c>
    </row>
    <row r="165" spans="2:21" ht="31.5" customHeight="1" x14ac:dyDescent="0.35">
      <c r="B165" s="54"/>
      <c r="C165" s="111" t="s">
        <v>58</v>
      </c>
      <c r="D165" s="55"/>
      <c r="E165" s="55" t="s">
        <v>35</v>
      </c>
      <c r="F165" s="55" t="s">
        <v>76</v>
      </c>
      <c r="G165" s="56">
        <v>116</v>
      </c>
      <c r="I165" s="57"/>
      <c r="J165" s="69" t="s">
        <v>58</v>
      </c>
      <c r="K165" s="70" t="s">
        <v>5</v>
      </c>
      <c r="L165" s="71">
        <v>240</v>
      </c>
      <c r="M165" s="71">
        <v>126</v>
      </c>
      <c r="N165" s="71">
        <v>-114</v>
      </c>
      <c r="P165" s="57"/>
      <c r="Q165" s="102" t="s">
        <v>58</v>
      </c>
      <c r="R165" s="103" t="s">
        <v>12</v>
      </c>
      <c r="S165" s="104">
        <v>210</v>
      </c>
      <c r="T165" s="104">
        <v>120</v>
      </c>
      <c r="U165" s="105">
        <f t="shared" si="7"/>
        <v>0.5714285714285714</v>
      </c>
    </row>
    <row r="166" spans="2:21" ht="31.5" customHeight="1" x14ac:dyDescent="0.35">
      <c r="B166" s="54"/>
      <c r="C166" s="111" t="s">
        <v>78</v>
      </c>
      <c r="D166" s="55"/>
      <c r="E166" s="55" t="s">
        <v>35</v>
      </c>
      <c r="F166" s="55" t="s">
        <v>57</v>
      </c>
      <c r="G166" s="56">
        <v>76</v>
      </c>
      <c r="I166" s="57"/>
      <c r="J166" s="69"/>
      <c r="K166" s="70" t="s">
        <v>9</v>
      </c>
      <c r="L166" s="71">
        <v>390</v>
      </c>
      <c r="M166" s="71">
        <v>242</v>
      </c>
      <c r="N166" s="71">
        <v>-148</v>
      </c>
      <c r="P166" s="57"/>
      <c r="Q166" s="102"/>
      <c r="R166" s="103" t="s">
        <v>5</v>
      </c>
      <c r="S166" s="104">
        <v>240</v>
      </c>
      <c r="T166" s="104">
        <v>126</v>
      </c>
      <c r="U166" s="105">
        <f t="shared" si="7"/>
        <v>0.52500000000000002</v>
      </c>
    </row>
    <row r="167" spans="2:21" ht="31.5" customHeight="1" x14ac:dyDescent="0.35">
      <c r="B167" s="54"/>
      <c r="C167" s="111" t="s">
        <v>142</v>
      </c>
      <c r="D167" s="55"/>
      <c r="E167" s="55" t="s">
        <v>35</v>
      </c>
      <c r="F167" s="55" t="s">
        <v>139</v>
      </c>
      <c r="G167" s="56">
        <v>20</v>
      </c>
      <c r="I167" s="57"/>
      <c r="J167" s="69" t="s">
        <v>78</v>
      </c>
      <c r="K167" s="70" t="s">
        <v>57</v>
      </c>
      <c r="L167" s="71">
        <v>260</v>
      </c>
      <c r="M167" s="71">
        <v>76</v>
      </c>
      <c r="N167" s="71">
        <v>-184</v>
      </c>
      <c r="P167" s="57"/>
      <c r="Q167" s="102" t="s">
        <v>78</v>
      </c>
      <c r="R167" s="103" t="s">
        <v>57</v>
      </c>
      <c r="S167" s="104">
        <v>260</v>
      </c>
      <c r="T167" s="104">
        <v>76</v>
      </c>
      <c r="U167" s="105">
        <f t="shared" si="7"/>
        <v>0.29230769230769232</v>
      </c>
    </row>
    <row r="168" spans="2:21" ht="15" customHeight="1" x14ac:dyDescent="0.35">
      <c r="B168" s="54"/>
      <c r="C168" s="111"/>
      <c r="D168" s="111"/>
      <c r="E168" s="111"/>
      <c r="F168" s="111"/>
      <c r="G168" s="56"/>
      <c r="I168" s="57"/>
      <c r="J168" s="69"/>
      <c r="K168" s="70"/>
      <c r="L168" s="71"/>
      <c r="M168" s="71"/>
      <c r="N168" s="71"/>
      <c r="P168" s="57"/>
      <c r="Q168" s="102"/>
      <c r="R168" s="103"/>
      <c r="S168" s="104"/>
      <c r="T168" s="104"/>
      <c r="U168" s="105"/>
    </row>
    <row r="171" spans="2:21" ht="33" customHeight="1" x14ac:dyDescent="0.2">
      <c r="B171" s="170" t="s">
        <v>27</v>
      </c>
      <c r="C171" s="170"/>
      <c r="D171" s="170"/>
      <c r="E171" s="170"/>
      <c r="F171" s="170"/>
      <c r="G171" s="170"/>
      <c r="I171" s="170" t="s">
        <v>68</v>
      </c>
      <c r="J171" s="170"/>
      <c r="K171" s="170"/>
      <c r="L171" s="170"/>
      <c r="M171" s="170"/>
      <c r="N171" s="170"/>
      <c r="P171" s="170" t="s">
        <v>108</v>
      </c>
      <c r="Q171" s="170"/>
      <c r="R171" s="170"/>
      <c r="S171" s="170"/>
      <c r="T171" s="170"/>
      <c r="U171" s="170"/>
    </row>
    <row r="172" spans="2:21" s="51" customFormat="1" ht="1.5" customHeight="1" x14ac:dyDescent="0.2">
      <c r="B172" s="53"/>
      <c r="C172" s="53"/>
      <c r="D172" s="53"/>
      <c r="E172" s="53"/>
      <c r="F172" s="53"/>
      <c r="G172" s="53"/>
      <c r="I172" s="67"/>
      <c r="J172" s="68"/>
      <c r="K172" s="68"/>
      <c r="L172" s="68"/>
      <c r="M172" s="68"/>
      <c r="N172" s="68"/>
      <c r="P172" s="67"/>
      <c r="Q172" s="68"/>
      <c r="R172" s="68"/>
      <c r="S172" s="68"/>
      <c r="T172" s="68"/>
      <c r="U172" s="68"/>
    </row>
    <row r="173" spans="2:21" ht="36" x14ac:dyDescent="0.2">
      <c r="B173" s="65" t="s">
        <v>144</v>
      </c>
      <c r="C173" s="65" t="s">
        <v>14</v>
      </c>
      <c r="D173" s="65"/>
      <c r="E173" s="65"/>
      <c r="F173" s="65" t="s">
        <v>13</v>
      </c>
      <c r="G173" s="66" t="s">
        <v>95</v>
      </c>
      <c r="I173" s="65" t="str">
        <f>B173</f>
        <v>4th Dec 2020</v>
      </c>
      <c r="J173" s="66" t="s">
        <v>14</v>
      </c>
      <c r="K173" s="66" t="s">
        <v>13</v>
      </c>
      <c r="L173" s="66" t="s">
        <v>71</v>
      </c>
      <c r="M173" s="66" t="s">
        <v>72</v>
      </c>
      <c r="N173" s="66" t="s">
        <v>87</v>
      </c>
      <c r="P173" s="65" t="str">
        <f>B173</f>
        <v>4th Dec 2020</v>
      </c>
      <c r="Q173" s="66" t="s">
        <v>14</v>
      </c>
      <c r="R173" s="66" t="s">
        <v>13</v>
      </c>
      <c r="S173" s="66" t="s">
        <v>71</v>
      </c>
      <c r="T173" s="66" t="s">
        <v>72</v>
      </c>
      <c r="U173" s="66" t="s">
        <v>116</v>
      </c>
    </row>
    <row r="174" spans="2:21" ht="31.5" customHeight="1" x14ac:dyDescent="0.35">
      <c r="B174" s="54"/>
      <c r="C174" s="111" t="s">
        <v>15</v>
      </c>
      <c r="D174" s="55"/>
      <c r="E174" s="55">
        <v>4</v>
      </c>
      <c r="F174" s="55" t="s">
        <v>11</v>
      </c>
      <c r="G174" s="56">
        <v>1014</v>
      </c>
      <c r="I174" s="57"/>
      <c r="J174" s="69" t="s">
        <v>15</v>
      </c>
      <c r="K174" s="70" t="s">
        <v>11</v>
      </c>
      <c r="L174" s="71">
        <v>640</v>
      </c>
      <c r="M174" s="71">
        <v>1014</v>
      </c>
      <c r="N174" s="71">
        <f t="shared" ref="N174:N188" si="8">M174-L174</f>
        <v>374</v>
      </c>
      <c r="P174" s="57"/>
      <c r="Q174" s="102" t="s">
        <v>15</v>
      </c>
      <c r="R174" s="103" t="s">
        <v>7</v>
      </c>
      <c r="S174" s="104">
        <v>300</v>
      </c>
      <c r="T174" s="104">
        <v>622</v>
      </c>
      <c r="U174" s="105">
        <f t="shared" ref="U174:U188" si="9">T174/S174</f>
        <v>2.0733333333333333</v>
      </c>
    </row>
    <row r="175" spans="2:21" ht="31.5" customHeight="1" x14ac:dyDescent="0.35">
      <c r="B175" s="54"/>
      <c r="C175" s="111" t="s">
        <v>16</v>
      </c>
      <c r="D175" s="55"/>
      <c r="E175" s="55" t="s">
        <v>35</v>
      </c>
      <c r="F175" s="55" t="s">
        <v>4</v>
      </c>
      <c r="G175" s="56">
        <v>825</v>
      </c>
      <c r="I175" s="57"/>
      <c r="J175" s="69" t="s">
        <v>16</v>
      </c>
      <c r="K175" s="70" t="s">
        <v>7</v>
      </c>
      <c r="L175" s="71">
        <v>300</v>
      </c>
      <c r="M175" s="71">
        <v>622</v>
      </c>
      <c r="N175" s="71">
        <f t="shared" si="8"/>
        <v>322</v>
      </c>
      <c r="P175" s="57"/>
      <c r="Q175" s="102" t="s">
        <v>16</v>
      </c>
      <c r="R175" s="103" t="s">
        <v>139</v>
      </c>
      <c r="S175" s="104">
        <v>10</v>
      </c>
      <c r="T175" s="104">
        <v>20</v>
      </c>
      <c r="U175" s="105">
        <f t="shared" si="9"/>
        <v>2</v>
      </c>
    </row>
    <row r="176" spans="2:21" ht="31.5" customHeight="1" x14ac:dyDescent="0.35">
      <c r="B176" s="54"/>
      <c r="C176" s="111" t="s">
        <v>17</v>
      </c>
      <c r="D176" s="55"/>
      <c r="E176" s="55" t="s">
        <v>35</v>
      </c>
      <c r="F176" s="55" t="s">
        <v>3</v>
      </c>
      <c r="G176" s="56">
        <v>768</v>
      </c>
      <c r="I176" s="57"/>
      <c r="J176" s="69" t="s">
        <v>17</v>
      </c>
      <c r="K176" s="70" t="s">
        <v>4</v>
      </c>
      <c r="L176" s="71">
        <v>540</v>
      </c>
      <c r="M176" s="71">
        <v>825</v>
      </c>
      <c r="N176" s="71">
        <f t="shared" si="8"/>
        <v>285</v>
      </c>
      <c r="P176" s="57"/>
      <c r="Q176" s="102" t="s">
        <v>17</v>
      </c>
      <c r="R176" s="103" t="s">
        <v>76</v>
      </c>
      <c r="S176" s="104">
        <v>60</v>
      </c>
      <c r="T176" s="104">
        <v>116</v>
      </c>
      <c r="U176" s="105">
        <f t="shared" si="9"/>
        <v>1.9333333333333333</v>
      </c>
    </row>
    <row r="177" spans="2:21" ht="31.5" customHeight="1" x14ac:dyDescent="0.35">
      <c r="B177" s="54"/>
      <c r="C177" s="111" t="s">
        <v>18</v>
      </c>
      <c r="D177" s="55"/>
      <c r="E177" s="55" t="s">
        <v>35</v>
      </c>
      <c r="F177" s="55" t="s">
        <v>7</v>
      </c>
      <c r="G177" s="56">
        <v>622</v>
      </c>
      <c r="I177" s="57"/>
      <c r="J177" s="69" t="s">
        <v>18</v>
      </c>
      <c r="K177" s="70" t="s">
        <v>3</v>
      </c>
      <c r="L177" s="71">
        <v>640</v>
      </c>
      <c r="M177" s="71">
        <v>768</v>
      </c>
      <c r="N177" s="71">
        <f t="shared" si="8"/>
        <v>128</v>
      </c>
      <c r="P177" s="57"/>
      <c r="Q177" s="102" t="s">
        <v>18</v>
      </c>
      <c r="R177" s="103" t="s">
        <v>11</v>
      </c>
      <c r="S177" s="104">
        <v>640</v>
      </c>
      <c r="T177" s="104">
        <v>1014</v>
      </c>
      <c r="U177" s="105">
        <f t="shared" si="9"/>
        <v>1.5843750000000001</v>
      </c>
    </row>
    <row r="178" spans="2:21" ht="31.5" customHeight="1" x14ac:dyDescent="0.35">
      <c r="B178" s="54"/>
      <c r="C178" s="111" t="s">
        <v>19</v>
      </c>
      <c r="D178" s="55"/>
      <c r="E178" s="55" t="s">
        <v>35</v>
      </c>
      <c r="F178" s="55" t="s">
        <v>8</v>
      </c>
      <c r="G178" s="56">
        <v>506</v>
      </c>
      <c r="I178" s="57"/>
      <c r="J178" s="69" t="s">
        <v>19</v>
      </c>
      <c r="K178" s="70" t="s">
        <v>8</v>
      </c>
      <c r="L178" s="71">
        <v>430</v>
      </c>
      <c r="M178" s="71">
        <v>506</v>
      </c>
      <c r="N178" s="71">
        <f t="shared" si="8"/>
        <v>76</v>
      </c>
      <c r="P178" s="57"/>
      <c r="Q178" s="102" t="s">
        <v>19</v>
      </c>
      <c r="R178" s="103" t="s">
        <v>4</v>
      </c>
      <c r="S178" s="104">
        <v>540</v>
      </c>
      <c r="T178" s="104">
        <v>825</v>
      </c>
      <c r="U178" s="105">
        <f t="shared" si="9"/>
        <v>1.5277777777777777</v>
      </c>
    </row>
    <row r="179" spans="2:21" ht="31.5" customHeight="1" x14ac:dyDescent="0.35">
      <c r="B179" s="54"/>
      <c r="C179" s="111" t="s">
        <v>20</v>
      </c>
      <c r="D179" s="55"/>
      <c r="E179" s="55" t="s">
        <v>35</v>
      </c>
      <c r="F179" s="55" t="s">
        <v>1</v>
      </c>
      <c r="G179" s="56">
        <v>462</v>
      </c>
      <c r="I179" s="57"/>
      <c r="J179" s="69" t="s">
        <v>20</v>
      </c>
      <c r="K179" s="70" t="s">
        <v>76</v>
      </c>
      <c r="L179" s="71">
        <v>60</v>
      </c>
      <c r="M179" s="71">
        <v>116</v>
      </c>
      <c r="N179" s="71">
        <f t="shared" si="8"/>
        <v>56</v>
      </c>
      <c r="P179" s="57"/>
      <c r="Q179" s="102" t="s">
        <v>20</v>
      </c>
      <c r="R179" s="103" t="s">
        <v>3</v>
      </c>
      <c r="S179" s="104">
        <v>640</v>
      </c>
      <c r="T179" s="104">
        <v>768</v>
      </c>
      <c r="U179" s="105">
        <f t="shared" si="9"/>
        <v>1.2</v>
      </c>
    </row>
    <row r="180" spans="2:21" ht="31.5" customHeight="1" x14ac:dyDescent="0.35">
      <c r="B180" s="54"/>
      <c r="C180" s="111" t="s">
        <v>21</v>
      </c>
      <c r="D180" s="55"/>
      <c r="E180" s="55" t="s">
        <v>35</v>
      </c>
      <c r="F180" s="55" t="s">
        <v>2</v>
      </c>
      <c r="G180" s="56">
        <v>392</v>
      </c>
      <c r="I180" s="57"/>
      <c r="J180" s="69" t="s">
        <v>21</v>
      </c>
      <c r="K180" s="70" t="s">
        <v>139</v>
      </c>
      <c r="L180" s="71">
        <v>10</v>
      </c>
      <c r="M180" s="71">
        <v>20</v>
      </c>
      <c r="N180" s="71">
        <f t="shared" si="8"/>
        <v>10</v>
      </c>
      <c r="P180" s="57"/>
      <c r="Q180" s="102" t="s">
        <v>21</v>
      </c>
      <c r="R180" s="103" t="s">
        <v>8</v>
      </c>
      <c r="S180" s="104">
        <v>430</v>
      </c>
      <c r="T180" s="104">
        <v>506</v>
      </c>
      <c r="U180" s="105">
        <f t="shared" si="9"/>
        <v>1.1767441860465115</v>
      </c>
    </row>
    <row r="181" spans="2:21" ht="31.5" customHeight="1" x14ac:dyDescent="0.35">
      <c r="B181" s="54"/>
      <c r="C181" s="111" t="s">
        <v>22</v>
      </c>
      <c r="D181" s="55"/>
      <c r="E181" s="55" t="s">
        <v>35</v>
      </c>
      <c r="F181" s="55" t="s">
        <v>10</v>
      </c>
      <c r="G181" s="56">
        <v>328</v>
      </c>
      <c r="I181" s="57"/>
      <c r="J181" s="69" t="s">
        <v>22</v>
      </c>
      <c r="K181" s="70" t="s">
        <v>2</v>
      </c>
      <c r="L181" s="71">
        <v>440</v>
      </c>
      <c r="M181" s="71">
        <v>392</v>
      </c>
      <c r="N181" s="71">
        <f t="shared" si="8"/>
        <v>-48</v>
      </c>
      <c r="P181" s="57"/>
      <c r="Q181" s="102" t="s">
        <v>22</v>
      </c>
      <c r="R181" s="103" t="s">
        <v>2</v>
      </c>
      <c r="S181" s="104">
        <v>440</v>
      </c>
      <c r="T181" s="104">
        <v>392</v>
      </c>
      <c r="U181" s="105">
        <f t="shared" si="9"/>
        <v>0.89090909090909087</v>
      </c>
    </row>
    <row r="182" spans="2:21" ht="31.5" customHeight="1" x14ac:dyDescent="0.35">
      <c r="B182" s="54"/>
      <c r="C182" s="111" t="s">
        <v>23</v>
      </c>
      <c r="D182" s="55"/>
      <c r="E182" s="55">
        <v>1</v>
      </c>
      <c r="F182" s="55" t="s">
        <v>9</v>
      </c>
      <c r="G182" s="56">
        <v>218</v>
      </c>
      <c r="I182" s="57"/>
      <c r="J182" s="69" t="s">
        <v>23</v>
      </c>
      <c r="K182" s="70" t="s">
        <v>10</v>
      </c>
      <c r="L182" s="71">
        <v>380</v>
      </c>
      <c r="M182" s="71">
        <v>328</v>
      </c>
      <c r="N182" s="71">
        <f t="shared" si="8"/>
        <v>-52</v>
      </c>
      <c r="P182" s="57"/>
      <c r="Q182" s="102" t="s">
        <v>23</v>
      </c>
      <c r="R182" s="103" t="s">
        <v>10</v>
      </c>
      <c r="S182" s="104">
        <v>380</v>
      </c>
      <c r="T182" s="104">
        <v>328</v>
      </c>
      <c r="U182" s="105">
        <f t="shared" si="9"/>
        <v>0.86315789473684212</v>
      </c>
    </row>
    <row r="183" spans="2:21" ht="31.5" customHeight="1" x14ac:dyDescent="0.35">
      <c r="B183" s="54"/>
      <c r="C183" s="111" t="s">
        <v>24</v>
      </c>
      <c r="D183" s="55"/>
      <c r="E183" s="55">
        <v>1</v>
      </c>
      <c r="F183" s="55" t="s">
        <v>6</v>
      </c>
      <c r="G183" s="56">
        <v>217</v>
      </c>
      <c r="I183" s="57"/>
      <c r="J183" s="69" t="s">
        <v>24</v>
      </c>
      <c r="K183" s="70" t="s">
        <v>6</v>
      </c>
      <c r="L183" s="71">
        <v>290</v>
      </c>
      <c r="M183" s="71">
        <v>217</v>
      </c>
      <c r="N183" s="71">
        <f t="shared" si="8"/>
        <v>-73</v>
      </c>
      <c r="P183" s="57"/>
      <c r="Q183" s="102" t="s">
        <v>24</v>
      </c>
      <c r="R183" s="103" t="s">
        <v>1</v>
      </c>
      <c r="S183" s="104">
        <v>570</v>
      </c>
      <c r="T183" s="104">
        <v>462</v>
      </c>
      <c r="U183" s="105">
        <f t="shared" si="9"/>
        <v>0.81052631578947365</v>
      </c>
    </row>
    <row r="184" spans="2:21" ht="31.5" customHeight="1" x14ac:dyDescent="0.35">
      <c r="B184" s="54"/>
      <c r="C184" s="111" t="s">
        <v>25</v>
      </c>
      <c r="D184" s="55"/>
      <c r="E184" s="55" t="s">
        <v>35</v>
      </c>
      <c r="F184" s="55" t="s">
        <v>5</v>
      </c>
      <c r="G184" s="56">
        <v>126</v>
      </c>
      <c r="I184" s="57"/>
      <c r="J184" s="69" t="s">
        <v>25</v>
      </c>
      <c r="K184" s="70" t="s">
        <v>12</v>
      </c>
      <c r="L184" s="71">
        <v>210</v>
      </c>
      <c r="M184" s="71">
        <v>120</v>
      </c>
      <c r="N184" s="71">
        <f t="shared" si="8"/>
        <v>-90</v>
      </c>
      <c r="P184" s="57"/>
      <c r="Q184" s="102" t="s">
        <v>25</v>
      </c>
      <c r="R184" s="103" t="s">
        <v>6</v>
      </c>
      <c r="S184" s="104">
        <v>290</v>
      </c>
      <c r="T184" s="104">
        <v>217</v>
      </c>
      <c r="U184" s="105">
        <f t="shared" si="9"/>
        <v>0.74827586206896557</v>
      </c>
    </row>
    <row r="185" spans="2:21" ht="31.5" customHeight="1" x14ac:dyDescent="0.35">
      <c r="B185" s="54"/>
      <c r="C185" s="111" t="s">
        <v>26</v>
      </c>
      <c r="D185" s="55"/>
      <c r="E185" s="55" t="s">
        <v>35</v>
      </c>
      <c r="F185" s="55" t="s">
        <v>12</v>
      </c>
      <c r="G185" s="56">
        <v>120</v>
      </c>
      <c r="I185" s="57"/>
      <c r="J185" s="69" t="s">
        <v>26</v>
      </c>
      <c r="K185" s="70" t="s">
        <v>1</v>
      </c>
      <c r="L185" s="71">
        <v>570</v>
      </c>
      <c r="M185" s="71">
        <v>462</v>
      </c>
      <c r="N185" s="71">
        <f t="shared" si="8"/>
        <v>-108</v>
      </c>
      <c r="P185" s="57"/>
      <c r="Q185" s="102" t="s">
        <v>26</v>
      </c>
      <c r="R185" s="103" t="s">
        <v>9</v>
      </c>
      <c r="S185" s="104">
        <v>370</v>
      </c>
      <c r="T185" s="104">
        <v>218</v>
      </c>
      <c r="U185" s="105">
        <f t="shared" si="9"/>
        <v>0.58918918918918917</v>
      </c>
    </row>
    <row r="186" spans="2:21" ht="31.5" customHeight="1" x14ac:dyDescent="0.35">
      <c r="B186" s="54"/>
      <c r="C186" s="111" t="s">
        <v>58</v>
      </c>
      <c r="D186" s="55"/>
      <c r="E186" s="55" t="s">
        <v>35</v>
      </c>
      <c r="F186" s="55" t="s">
        <v>76</v>
      </c>
      <c r="G186" s="56">
        <v>116</v>
      </c>
      <c r="I186" s="57"/>
      <c r="J186" s="69" t="s">
        <v>58</v>
      </c>
      <c r="K186" s="70" t="s">
        <v>5</v>
      </c>
      <c r="L186" s="71">
        <v>240</v>
      </c>
      <c r="M186" s="71">
        <v>126</v>
      </c>
      <c r="N186" s="71">
        <f t="shared" si="8"/>
        <v>-114</v>
      </c>
      <c r="P186" s="57"/>
      <c r="Q186" s="102" t="s">
        <v>58</v>
      </c>
      <c r="R186" s="103" t="s">
        <v>12</v>
      </c>
      <c r="S186" s="104">
        <v>210</v>
      </c>
      <c r="T186" s="104">
        <v>120</v>
      </c>
      <c r="U186" s="105">
        <f t="shared" si="9"/>
        <v>0.5714285714285714</v>
      </c>
    </row>
    <row r="187" spans="2:21" ht="31.5" customHeight="1" x14ac:dyDescent="0.35">
      <c r="B187" s="54"/>
      <c r="C187" s="111" t="s">
        <v>78</v>
      </c>
      <c r="D187" s="55"/>
      <c r="E187" s="55" t="s">
        <v>35</v>
      </c>
      <c r="F187" s="55" t="s">
        <v>57</v>
      </c>
      <c r="G187" s="56">
        <v>76</v>
      </c>
      <c r="I187" s="57"/>
      <c r="J187" s="69"/>
      <c r="K187" s="70" t="s">
        <v>9</v>
      </c>
      <c r="L187" s="71">
        <v>370</v>
      </c>
      <c r="M187" s="71">
        <v>218</v>
      </c>
      <c r="N187" s="71">
        <f t="shared" si="8"/>
        <v>-152</v>
      </c>
      <c r="P187" s="57"/>
      <c r="Q187" s="102"/>
      <c r="R187" s="103" t="s">
        <v>5</v>
      </c>
      <c r="S187" s="104">
        <v>240</v>
      </c>
      <c r="T187" s="104">
        <v>126</v>
      </c>
      <c r="U187" s="105">
        <f t="shared" si="9"/>
        <v>0.52500000000000002</v>
      </c>
    </row>
    <row r="188" spans="2:21" ht="31.5" customHeight="1" x14ac:dyDescent="0.35">
      <c r="B188" s="54"/>
      <c r="C188" s="111" t="s">
        <v>142</v>
      </c>
      <c r="D188" s="55"/>
      <c r="E188" s="55" t="s">
        <v>35</v>
      </c>
      <c r="F188" s="55" t="s">
        <v>139</v>
      </c>
      <c r="G188" s="56">
        <v>20</v>
      </c>
      <c r="I188" s="57"/>
      <c r="J188" s="69" t="s">
        <v>78</v>
      </c>
      <c r="K188" s="70" t="s">
        <v>57</v>
      </c>
      <c r="L188" s="71">
        <v>260</v>
      </c>
      <c r="M188" s="71">
        <v>76</v>
      </c>
      <c r="N188" s="71">
        <f t="shared" si="8"/>
        <v>-184</v>
      </c>
      <c r="P188" s="57"/>
      <c r="Q188" s="102" t="s">
        <v>78</v>
      </c>
      <c r="R188" s="103" t="s">
        <v>57</v>
      </c>
      <c r="S188" s="104">
        <v>260</v>
      </c>
      <c r="T188" s="104">
        <v>76</v>
      </c>
      <c r="U188" s="105">
        <f t="shared" si="9"/>
        <v>0.29230769230769232</v>
      </c>
    </row>
    <row r="189" spans="2:21" ht="15" customHeight="1" x14ac:dyDescent="0.35">
      <c r="B189" s="54"/>
      <c r="C189" s="111"/>
      <c r="D189" s="111"/>
      <c r="E189" s="111"/>
      <c r="F189" s="111"/>
      <c r="G189" s="56"/>
      <c r="I189" s="57"/>
      <c r="J189" s="69"/>
      <c r="K189" s="70"/>
      <c r="L189" s="71"/>
      <c r="M189" s="71"/>
      <c r="N189" s="71"/>
      <c r="P189" s="57"/>
      <c r="Q189" s="102"/>
      <c r="R189" s="103"/>
      <c r="S189" s="104"/>
      <c r="T189" s="104"/>
      <c r="U189" s="105"/>
    </row>
    <row r="192" spans="2:21" ht="33" customHeight="1" x14ac:dyDescent="0.2">
      <c r="B192" s="170" t="s">
        <v>27</v>
      </c>
      <c r="C192" s="170"/>
      <c r="D192" s="170"/>
      <c r="E192" s="170"/>
      <c r="F192" s="170"/>
      <c r="G192" s="170"/>
      <c r="I192" s="170" t="s">
        <v>68</v>
      </c>
      <c r="J192" s="170"/>
      <c r="K192" s="170"/>
      <c r="L192" s="170"/>
      <c r="M192" s="170"/>
      <c r="N192" s="170"/>
      <c r="P192" s="170" t="s">
        <v>108</v>
      </c>
      <c r="Q192" s="170"/>
      <c r="R192" s="170"/>
      <c r="S192" s="170"/>
      <c r="T192" s="170"/>
      <c r="U192" s="170"/>
    </row>
    <row r="193" spans="2:21" s="51" customFormat="1" ht="1.5" customHeight="1" x14ac:dyDescent="0.2">
      <c r="B193" s="53"/>
      <c r="C193" s="53"/>
      <c r="D193" s="53"/>
      <c r="E193" s="53"/>
      <c r="F193" s="53"/>
      <c r="G193" s="53"/>
      <c r="I193" s="67"/>
      <c r="J193" s="68"/>
      <c r="K193" s="68"/>
      <c r="L193" s="68"/>
      <c r="M193" s="68"/>
      <c r="N193" s="68"/>
      <c r="P193" s="67"/>
      <c r="Q193" s="68"/>
      <c r="R193" s="68"/>
      <c r="S193" s="68"/>
      <c r="T193" s="68"/>
      <c r="U193" s="68"/>
    </row>
    <row r="194" spans="2:21" ht="36" x14ac:dyDescent="0.2">
      <c r="B194" s="65" t="s">
        <v>135</v>
      </c>
      <c r="C194" s="65" t="s">
        <v>14</v>
      </c>
      <c r="D194" s="65"/>
      <c r="E194" s="65"/>
      <c r="F194" s="65" t="s">
        <v>13</v>
      </c>
      <c r="G194" s="66" t="s">
        <v>95</v>
      </c>
      <c r="I194" s="65" t="str">
        <f>B194</f>
        <v>13th Nov 2020</v>
      </c>
      <c r="J194" s="66" t="s">
        <v>14</v>
      </c>
      <c r="K194" s="66" t="s">
        <v>13</v>
      </c>
      <c r="L194" s="66" t="s">
        <v>71</v>
      </c>
      <c r="M194" s="66" t="s">
        <v>72</v>
      </c>
      <c r="N194" s="66" t="s">
        <v>87</v>
      </c>
      <c r="P194" s="65" t="str">
        <f>B194</f>
        <v>13th Nov 2020</v>
      </c>
      <c r="Q194" s="66" t="s">
        <v>14</v>
      </c>
      <c r="R194" s="66" t="s">
        <v>13</v>
      </c>
      <c r="S194" s="66" t="s">
        <v>71</v>
      </c>
      <c r="T194" s="66" t="s">
        <v>72</v>
      </c>
      <c r="U194" s="66" t="s">
        <v>116</v>
      </c>
    </row>
    <row r="195" spans="2:21" ht="31.5" customHeight="1" x14ac:dyDescent="0.35">
      <c r="B195" s="54"/>
      <c r="C195" s="111" t="s">
        <v>15</v>
      </c>
      <c r="D195" s="55"/>
      <c r="E195" s="55">
        <v>2</v>
      </c>
      <c r="F195" s="55" t="s">
        <v>11</v>
      </c>
      <c r="G195" s="56">
        <v>870</v>
      </c>
      <c r="I195" s="57"/>
      <c r="J195" s="69" t="s">
        <v>15</v>
      </c>
      <c r="K195" s="70" t="s">
        <v>11</v>
      </c>
      <c r="L195" s="71">
        <v>570</v>
      </c>
      <c r="M195" s="71">
        <v>870</v>
      </c>
      <c r="N195" s="71">
        <f t="shared" ref="N195:N208" si="10">M195-L195</f>
        <v>300</v>
      </c>
      <c r="P195" s="57"/>
      <c r="Q195" s="102" t="s">
        <v>15</v>
      </c>
      <c r="R195" s="103" t="s">
        <v>76</v>
      </c>
      <c r="S195" s="104">
        <v>30</v>
      </c>
      <c r="T195" s="104">
        <v>68</v>
      </c>
      <c r="U195" s="105">
        <f t="shared" ref="U195:U208" si="11">T195/S195</f>
        <v>2.2666666666666666</v>
      </c>
    </row>
    <row r="196" spans="2:21" ht="31.5" customHeight="1" x14ac:dyDescent="0.35">
      <c r="B196" s="54"/>
      <c r="C196" s="111" t="s">
        <v>16</v>
      </c>
      <c r="D196" s="55"/>
      <c r="E196" s="55" t="s">
        <v>35</v>
      </c>
      <c r="F196" s="55" t="s">
        <v>4</v>
      </c>
      <c r="G196" s="56">
        <v>793</v>
      </c>
      <c r="I196" s="57"/>
      <c r="J196" s="69" t="s">
        <v>16</v>
      </c>
      <c r="K196" s="70" t="s">
        <v>7</v>
      </c>
      <c r="L196" s="71">
        <v>290</v>
      </c>
      <c r="M196" s="71">
        <v>580</v>
      </c>
      <c r="N196" s="71">
        <f t="shared" si="10"/>
        <v>290</v>
      </c>
      <c r="P196" s="57"/>
      <c r="Q196" s="102" t="s">
        <v>16</v>
      </c>
      <c r="R196" s="103" t="s">
        <v>7</v>
      </c>
      <c r="S196" s="104">
        <v>290</v>
      </c>
      <c r="T196" s="104">
        <v>580</v>
      </c>
      <c r="U196" s="105">
        <f t="shared" si="11"/>
        <v>2</v>
      </c>
    </row>
    <row r="197" spans="2:21" ht="31.5" customHeight="1" x14ac:dyDescent="0.35">
      <c r="B197" s="54"/>
      <c r="C197" s="111" t="s">
        <v>17</v>
      </c>
      <c r="D197" s="55"/>
      <c r="E197" s="55" t="s">
        <v>35</v>
      </c>
      <c r="F197" s="55" t="s">
        <v>3</v>
      </c>
      <c r="G197" s="56">
        <v>768</v>
      </c>
      <c r="I197" s="57"/>
      <c r="J197" s="69" t="s">
        <v>17</v>
      </c>
      <c r="K197" s="70" t="s">
        <v>4</v>
      </c>
      <c r="L197" s="71">
        <v>520</v>
      </c>
      <c r="M197" s="71">
        <v>793</v>
      </c>
      <c r="N197" s="71">
        <f t="shared" si="10"/>
        <v>273</v>
      </c>
      <c r="P197" s="57"/>
      <c r="Q197" s="102" t="s">
        <v>17</v>
      </c>
      <c r="R197" s="103" t="s">
        <v>11</v>
      </c>
      <c r="S197" s="104">
        <v>570</v>
      </c>
      <c r="T197" s="104">
        <v>870</v>
      </c>
      <c r="U197" s="105">
        <f t="shared" si="11"/>
        <v>1.5263157894736843</v>
      </c>
    </row>
    <row r="198" spans="2:21" ht="31.5" customHeight="1" x14ac:dyDescent="0.35">
      <c r="B198" s="54"/>
      <c r="C198" s="111" t="s">
        <v>18</v>
      </c>
      <c r="D198" s="55"/>
      <c r="E198" s="55" t="s">
        <v>35</v>
      </c>
      <c r="F198" s="55" t="s">
        <v>7</v>
      </c>
      <c r="G198" s="56">
        <v>580</v>
      </c>
      <c r="I198" s="57"/>
      <c r="J198" s="69" t="s">
        <v>18</v>
      </c>
      <c r="K198" s="70" t="s">
        <v>3</v>
      </c>
      <c r="L198" s="71">
        <v>610</v>
      </c>
      <c r="M198" s="71">
        <v>768</v>
      </c>
      <c r="N198" s="71">
        <f t="shared" si="10"/>
        <v>158</v>
      </c>
      <c r="P198" s="57"/>
      <c r="Q198" s="102" t="s">
        <v>18</v>
      </c>
      <c r="R198" s="103" t="s">
        <v>4</v>
      </c>
      <c r="S198" s="104">
        <v>520</v>
      </c>
      <c r="T198" s="104">
        <v>793</v>
      </c>
      <c r="U198" s="105">
        <f t="shared" si="11"/>
        <v>1.5249999999999999</v>
      </c>
    </row>
    <row r="199" spans="2:21" ht="31.5" customHeight="1" x14ac:dyDescent="0.35">
      <c r="B199" s="54"/>
      <c r="C199" s="111" t="s">
        <v>19</v>
      </c>
      <c r="D199" s="55"/>
      <c r="E199" s="55" t="s">
        <v>35</v>
      </c>
      <c r="F199" s="55" t="s">
        <v>8</v>
      </c>
      <c r="G199" s="56">
        <v>506</v>
      </c>
      <c r="I199" s="57"/>
      <c r="J199" s="69" t="s">
        <v>19</v>
      </c>
      <c r="K199" s="70" t="s">
        <v>8</v>
      </c>
      <c r="L199" s="71">
        <v>390</v>
      </c>
      <c r="M199" s="71">
        <v>506</v>
      </c>
      <c r="N199" s="71">
        <f t="shared" si="10"/>
        <v>116</v>
      </c>
      <c r="P199" s="57"/>
      <c r="Q199" s="102" t="s">
        <v>19</v>
      </c>
      <c r="R199" s="103" t="s">
        <v>8</v>
      </c>
      <c r="S199" s="104">
        <v>390</v>
      </c>
      <c r="T199" s="104">
        <v>506</v>
      </c>
      <c r="U199" s="105">
        <f t="shared" si="11"/>
        <v>1.2974358974358975</v>
      </c>
    </row>
    <row r="200" spans="2:21" ht="31.5" customHeight="1" x14ac:dyDescent="0.35">
      <c r="B200" s="54"/>
      <c r="C200" s="111" t="s">
        <v>20</v>
      </c>
      <c r="D200" s="55"/>
      <c r="E200" s="55" t="s">
        <v>35</v>
      </c>
      <c r="F200" s="55" t="s">
        <v>1</v>
      </c>
      <c r="G200" s="56">
        <v>426</v>
      </c>
      <c r="I200" s="57"/>
      <c r="J200" s="69" t="s">
        <v>20</v>
      </c>
      <c r="K200" s="70" t="s">
        <v>76</v>
      </c>
      <c r="L200" s="71">
        <v>30</v>
      </c>
      <c r="M200" s="71">
        <v>68</v>
      </c>
      <c r="N200" s="71">
        <f t="shared" si="10"/>
        <v>38</v>
      </c>
      <c r="P200" s="57"/>
      <c r="Q200" s="102" t="s">
        <v>20</v>
      </c>
      <c r="R200" s="103" t="s">
        <v>3</v>
      </c>
      <c r="S200" s="104">
        <v>610</v>
      </c>
      <c r="T200" s="104">
        <v>768</v>
      </c>
      <c r="U200" s="105">
        <f t="shared" si="11"/>
        <v>1.2590163934426231</v>
      </c>
    </row>
    <row r="201" spans="2:21" ht="31.5" customHeight="1" x14ac:dyDescent="0.35">
      <c r="B201" s="54"/>
      <c r="C201" s="111" t="s">
        <v>21</v>
      </c>
      <c r="D201" s="55"/>
      <c r="E201" s="55" t="s">
        <v>35</v>
      </c>
      <c r="F201" s="55" t="s">
        <v>2</v>
      </c>
      <c r="G201" s="56">
        <v>314</v>
      </c>
      <c r="I201" s="57"/>
      <c r="J201" s="69" t="s">
        <v>21</v>
      </c>
      <c r="K201" s="70" t="s">
        <v>10</v>
      </c>
      <c r="L201" s="71">
        <v>350</v>
      </c>
      <c r="M201" s="71">
        <v>308</v>
      </c>
      <c r="N201" s="71">
        <f t="shared" si="10"/>
        <v>-42</v>
      </c>
      <c r="P201" s="57"/>
      <c r="Q201" s="102" t="s">
        <v>21</v>
      </c>
      <c r="R201" s="103" t="s">
        <v>10</v>
      </c>
      <c r="S201" s="104">
        <v>350</v>
      </c>
      <c r="T201" s="104">
        <v>308</v>
      </c>
      <c r="U201" s="105">
        <f t="shared" si="11"/>
        <v>0.88</v>
      </c>
    </row>
    <row r="202" spans="2:21" ht="31.5" customHeight="1" x14ac:dyDescent="0.35">
      <c r="B202" s="54"/>
      <c r="C202" s="111" t="s">
        <v>22</v>
      </c>
      <c r="D202" s="55"/>
      <c r="E202" s="55" t="s">
        <v>35</v>
      </c>
      <c r="F202" s="55" t="s">
        <v>10</v>
      </c>
      <c r="G202" s="56">
        <v>308</v>
      </c>
      <c r="I202" s="57"/>
      <c r="J202" s="69" t="s">
        <v>22</v>
      </c>
      <c r="K202" s="70" t="s">
        <v>2</v>
      </c>
      <c r="L202" s="71">
        <v>370</v>
      </c>
      <c r="M202" s="71">
        <v>314</v>
      </c>
      <c r="N202" s="71">
        <f t="shared" si="10"/>
        <v>-56</v>
      </c>
      <c r="P202" s="57"/>
      <c r="Q202" s="102" t="s">
        <v>22</v>
      </c>
      <c r="R202" s="103" t="s">
        <v>1</v>
      </c>
      <c r="S202" s="104">
        <v>500</v>
      </c>
      <c r="T202" s="104">
        <v>426</v>
      </c>
      <c r="U202" s="105">
        <f t="shared" si="11"/>
        <v>0.85199999999999998</v>
      </c>
    </row>
    <row r="203" spans="2:21" ht="31.5" customHeight="1" x14ac:dyDescent="0.35">
      <c r="B203" s="54"/>
      <c r="C203" s="111" t="s">
        <v>23</v>
      </c>
      <c r="D203" s="55"/>
      <c r="E203" s="55">
        <v>1</v>
      </c>
      <c r="F203" s="55" t="s">
        <v>6</v>
      </c>
      <c r="G203" s="56">
        <v>217</v>
      </c>
      <c r="I203" s="57"/>
      <c r="J203" s="69" t="s">
        <v>23</v>
      </c>
      <c r="K203" s="70" t="s">
        <v>6</v>
      </c>
      <c r="L203" s="71">
        <v>290</v>
      </c>
      <c r="M203" s="71">
        <v>217</v>
      </c>
      <c r="N203" s="71">
        <f t="shared" si="10"/>
        <v>-73</v>
      </c>
      <c r="P203" s="57"/>
      <c r="Q203" s="102" t="s">
        <v>23</v>
      </c>
      <c r="R203" s="103" t="s">
        <v>2</v>
      </c>
      <c r="S203" s="104">
        <v>370</v>
      </c>
      <c r="T203" s="104">
        <v>314</v>
      </c>
      <c r="U203" s="105">
        <f t="shared" si="11"/>
        <v>0.84864864864864864</v>
      </c>
    </row>
    <row r="204" spans="2:21" ht="31.5" customHeight="1" x14ac:dyDescent="0.35">
      <c r="B204" s="54"/>
      <c r="C204" s="111" t="s">
        <v>24</v>
      </c>
      <c r="D204" s="55"/>
      <c r="E204" s="55">
        <v>1</v>
      </c>
      <c r="F204" s="55" t="s">
        <v>9</v>
      </c>
      <c r="G204" s="56">
        <v>188</v>
      </c>
      <c r="I204" s="57"/>
      <c r="J204" s="69" t="s">
        <v>24</v>
      </c>
      <c r="K204" s="70" t="s">
        <v>1</v>
      </c>
      <c r="L204" s="71">
        <v>500</v>
      </c>
      <c r="M204" s="71">
        <v>426</v>
      </c>
      <c r="N204" s="71">
        <f t="shared" si="10"/>
        <v>-74</v>
      </c>
      <c r="P204" s="57"/>
      <c r="Q204" s="102" t="s">
        <v>24</v>
      </c>
      <c r="R204" s="103" t="s">
        <v>6</v>
      </c>
      <c r="S204" s="104">
        <v>290</v>
      </c>
      <c r="T204" s="104">
        <v>217</v>
      </c>
      <c r="U204" s="105">
        <f t="shared" si="11"/>
        <v>0.74827586206896557</v>
      </c>
    </row>
    <row r="205" spans="2:21" ht="31.5" customHeight="1" x14ac:dyDescent="0.35">
      <c r="B205" s="54"/>
      <c r="C205" s="111" t="s">
        <v>25</v>
      </c>
      <c r="D205" s="55"/>
      <c r="E205" s="55" t="s">
        <v>35</v>
      </c>
      <c r="F205" s="55" t="s">
        <v>5</v>
      </c>
      <c r="G205" s="56">
        <v>126</v>
      </c>
      <c r="I205" s="57"/>
      <c r="J205" s="69" t="s">
        <v>25</v>
      </c>
      <c r="K205" s="70" t="s">
        <v>12</v>
      </c>
      <c r="L205" s="71">
        <v>210</v>
      </c>
      <c r="M205" s="71">
        <v>120</v>
      </c>
      <c r="N205" s="71">
        <f t="shared" si="10"/>
        <v>-90</v>
      </c>
      <c r="P205" s="57"/>
      <c r="Q205" s="102" t="s">
        <v>25</v>
      </c>
      <c r="R205" s="103" t="s">
        <v>5</v>
      </c>
      <c r="S205" s="104">
        <v>220</v>
      </c>
      <c r="T205" s="104">
        <v>126</v>
      </c>
      <c r="U205" s="105">
        <f t="shared" si="11"/>
        <v>0.57272727272727275</v>
      </c>
    </row>
    <row r="206" spans="2:21" ht="31.5" customHeight="1" x14ac:dyDescent="0.35">
      <c r="B206" s="54"/>
      <c r="C206" s="111" t="s">
        <v>26</v>
      </c>
      <c r="D206" s="55"/>
      <c r="E206" s="55" t="s">
        <v>35</v>
      </c>
      <c r="F206" s="55" t="s">
        <v>12</v>
      </c>
      <c r="G206" s="56">
        <v>120</v>
      </c>
      <c r="I206" s="57"/>
      <c r="J206" s="69" t="s">
        <v>26</v>
      </c>
      <c r="K206" s="70" t="s">
        <v>5</v>
      </c>
      <c r="L206" s="71">
        <v>220</v>
      </c>
      <c r="M206" s="71">
        <v>126</v>
      </c>
      <c r="N206" s="71">
        <f t="shared" si="10"/>
        <v>-94</v>
      </c>
      <c r="P206" s="57"/>
      <c r="Q206" s="102" t="s">
        <v>26</v>
      </c>
      <c r="R206" s="103" t="s">
        <v>12</v>
      </c>
      <c r="S206" s="104">
        <v>210</v>
      </c>
      <c r="T206" s="104">
        <v>120</v>
      </c>
      <c r="U206" s="105">
        <f t="shared" si="11"/>
        <v>0.5714285714285714</v>
      </c>
    </row>
    <row r="207" spans="2:21" ht="31.5" customHeight="1" x14ac:dyDescent="0.35">
      <c r="B207" s="54"/>
      <c r="C207" s="111" t="s">
        <v>58</v>
      </c>
      <c r="D207" s="55"/>
      <c r="E207" s="55" t="s">
        <v>35</v>
      </c>
      <c r="F207" s="55" t="s">
        <v>57</v>
      </c>
      <c r="G207" s="56">
        <v>76</v>
      </c>
      <c r="I207" s="57"/>
      <c r="J207" s="69" t="s">
        <v>58</v>
      </c>
      <c r="K207" s="70" t="s">
        <v>9</v>
      </c>
      <c r="L207" s="71">
        <v>330</v>
      </c>
      <c r="M207" s="71">
        <v>188</v>
      </c>
      <c r="N207" s="71">
        <f t="shared" si="10"/>
        <v>-142</v>
      </c>
      <c r="P207" s="57"/>
      <c r="Q207" s="102" t="s">
        <v>58</v>
      </c>
      <c r="R207" s="103" t="s">
        <v>9</v>
      </c>
      <c r="S207" s="104">
        <v>330</v>
      </c>
      <c r="T207" s="104">
        <v>188</v>
      </c>
      <c r="U207" s="105">
        <f t="shared" si="11"/>
        <v>0.5696969696969697</v>
      </c>
    </row>
    <row r="208" spans="2:21" ht="31.5" customHeight="1" x14ac:dyDescent="0.35">
      <c r="B208" s="54"/>
      <c r="C208" s="111" t="s">
        <v>78</v>
      </c>
      <c r="D208" s="55"/>
      <c r="E208" s="55" t="s">
        <v>35</v>
      </c>
      <c r="F208" s="55" t="s">
        <v>76</v>
      </c>
      <c r="G208" s="56">
        <v>68</v>
      </c>
      <c r="I208" s="57"/>
      <c r="J208" s="69" t="s">
        <v>78</v>
      </c>
      <c r="K208" s="70" t="s">
        <v>57</v>
      </c>
      <c r="L208" s="71">
        <v>250</v>
      </c>
      <c r="M208" s="71">
        <v>76</v>
      </c>
      <c r="N208" s="71">
        <f t="shared" si="10"/>
        <v>-174</v>
      </c>
      <c r="P208" s="57"/>
      <c r="Q208" s="102" t="s">
        <v>78</v>
      </c>
      <c r="R208" s="103" t="s">
        <v>57</v>
      </c>
      <c r="S208" s="104">
        <v>250</v>
      </c>
      <c r="T208" s="104">
        <v>76</v>
      </c>
      <c r="U208" s="105">
        <f t="shared" si="11"/>
        <v>0.30399999999999999</v>
      </c>
    </row>
    <row r="209" spans="2:21" ht="15" customHeight="1" x14ac:dyDescent="0.25">
      <c r="B209" s="54"/>
      <c r="C209" s="111"/>
      <c r="D209" s="111"/>
      <c r="E209" s="111"/>
      <c r="F209" s="111"/>
      <c r="G209" s="111"/>
      <c r="I209" s="57"/>
      <c r="J209" s="69"/>
      <c r="K209" s="70"/>
      <c r="L209" s="71"/>
      <c r="M209" s="71"/>
      <c r="N209" s="71"/>
      <c r="P209" s="57"/>
      <c r="Q209" s="102"/>
      <c r="R209" s="103"/>
      <c r="S209" s="104"/>
      <c r="T209" s="104"/>
      <c r="U209" s="105"/>
    </row>
    <row r="211" spans="2:21" ht="33" customHeight="1" x14ac:dyDescent="0.2">
      <c r="B211" s="170" t="s">
        <v>27</v>
      </c>
      <c r="C211" s="170"/>
      <c r="D211" s="170"/>
      <c r="E211" s="170"/>
      <c r="F211" s="170"/>
      <c r="G211" s="170"/>
      <c r="I211" s="170" t="s">
        <v>68</v>
      </c>
      <c r="J211" s="170"/>
      <c r="K211" s="170"/>
      <c r="L211" s="170"/>
      <c r="M211" s="170"/>
      <c r="N211" s="170"/>
      <c r="P211" s="170" t="s">
        <v>108</v>
      </c>
      <c r="Q211" s="170"/>
      <c r="R211" s="170"/>
      <c r="S211" s="170"/>
      <c r="T211" s="170"/>
      <c r="U211" s="170"/>
    </row>
    <row r="212" spans="2:21" s="51" customFormat="1" ht="1.5" customHeight="1" x14ac:dyDescent="0.2">
      <c r="B212" s="53"/>
      <c r="C212" s="53"/>
      <c r="D212" s="53"/>
      <c r="E212" s="53"/>
      <c r="F212" s="53"/>
      <c r="G212" s="53"/>
      <c r="I212" s="67"/>
      <c r="J212" s="68"/>
      <c r="K212" s="68"/>
      <c r="L212" s="68"/>
      <c r="M212" s="68"/>
      <c r="N212" s="68"/>
      <c r="P212" s="67"/>
      <c r="Q212" s="68"/>
      <c r="R212" s="68"/>
      <c r="S212" s="68"/>
      <c r="T212" s="68"/>
      <c r="U212" s="68"/>
    </row>
    <row r="213" spans="2:21" ht="36" x14ac:dyDescent="0.2">
      <c r="B213" s="65" t="s">
        <v>134</v>
      </c>
      <c r="C213" s="65" t="s">
        <v>14</v>
      </c>
      <c r="D213" s="65"/>
      <c r="E213" s="65"/>
      <c r="F213" s="65" t="s">
        <v>13</v>
      </c>
      <c r="G213" s="66" t="s">
        <v>95</v>
      </c>
      <c r="I213" s="65" t="str">
        <f>B213</f>
        <v>6th Nov 2020</v>
      </c>
      <c r="J213" s="66" t="s">
        <v>14</v>
      </c>
      <c r="K213" s="66" t="s">
        <v>13</v>
      </c>
      <c r="L213" s="66" t="s">
        <v>71</v>
      </c>
      <c r="M213" s="66" t="s">
        <v>72</v>
      </c>
      <c r="N213" s="66" t="s">
        <v>87</v>
      </c>
      <c r="P213" s="65" t="str">
        <f>B213</f>
        <v>6th Nov 2020</v>
      </c>
      <c r="Q213" s="66" t="s">
        <v>14</v>
      </c>
      <c r="R213" s="66" t="s">
        <v>13</v>
      </c>
      <c r="S213" s="66" t="s">
        <v>71</v>
      </c>
      <c r="T213" s="66" t="s">
        <v>72</v>
      </c>
      <c r="U213" s="66" t="s">
        <v>116</v>
      </c>
    </row>
    <row r="214" spans="2:21" ht="31.5" customHeight="1" x14ac:dyDescent="0.35">
      <c r="B214" s="54"/>
      <c r="C214" s="111" t="s">
        <v>15</v>
      </c>
      <c r="D214" s="55"/>
      <c r="E214" s="55">
        <v>2</v>
      </c>
      <c r="F214" s="55" t="s">
        <v>11</v>
      </c>
      <c r="G214" s="56">
        <v>828</v>
      </c>
      <c r="I214" s="57"/>
      <c r="J214" s="69" t="s">
        <v>15</v>
      </c>
      <c r="K214" s="70" t="s">
        <v>7</v>
      </c>
      <c r="L214" s="71">
        <v>290</v>
      </c>
      <c r="M214" s="71">
        <v>580</v>
      </c>
      <c r="N214" s="71">
        <f t="shared" ref="N214:N227" si="12">M214-L214</f>
        <v>290</v>
      </c>
      <c r="P214" s="57"/>
      <c r="Q214" s="102" t="s">
        <v>15</v>
      </c>
      <c r="R214" s="103" t="s">
        <v>76</v>
      </c>
      <c r="S214" s="104">
        <v>30</v>
      </c>
      <c r="T214" s="104">
        <v>68</v>
      </c>
      <c r="U214" s="105">
        <f t="shared" ref="U214:U227" si="13">T214/S214</f>
        <v>2.2666666666666666</v>
      </c>
    </row>
    <row r="215" spans="2:21" ht="31.5" customHeight="1" x14ac:dyDescent="0.35">
      <c r="B215" s="54"/>
      <c r="C215" s="111" t="s">
        <v>16</v>
      </c>
      <c r="D215" s="55"/>
      <c r="E215" s="55" t="s">
        <v>35</v>
      </c>
      <c r="F215" s="55" t="s">
        <v>4</v>
      </c>
      <c r="G215" s="56">
        <v>793</v>
      </c>
      <c r="I215" s="57"/>
      <c r="J215" s="69" t="s">
        <v>16</v>
      </c>
      <c r="K215" s="70" t="s">
        <v>11</v>
      </c>
      <c r="L215" s="71">
        <v>550</v>
      </c>
      <c r="M215" s="71">
        <v>828</v>
      </c>
      <c r="N215" s="71">
        <f t="shared" si="12"/>
        <v>278</v>
      </c>
      <c r="P215" s="57"/>
      <c r="Q215" s="102" t="s">
        <v>16</v>
      </c>
      <c r="R215" s="103" t="s">
        <v>7</v>
      </c>
      <c r="S215" s="104">
        <v>290</v>
      </c>
      <c r="T215" s="104">
        <v>580</v>
      </c>
      <c r="U215" s="105">
        <f t="shared" si="13"/>
        <v>2</v>
      </c>
    </row>
    <row r="216" spans="2:21" ht="31.5" customHeight="1" x14ac:dyDescent="0.35">
      <c r="B216" s="54"/>
      <c r="C216" s="111" t="s">
        <v>17</v>
      </c>
      <c r="D216" s="55"/>
      <c r="E216" s="55" t="s">
        <v>35</v>
      </c>
      <c r="F216" s="55" t="s">
        <v>3</v>
      </c>
      <c r="G216" s="56">
        <v>768</v>
      </c>
      <c r="I216" s="57"/>
      <c r="J216" s="69" t="s">
        <v>17</v>
      </c>
      <c r="K216" s="70" t="s">
        <v>4</v>
      </c>
      <c r="L216" s="71">
        <v>520</v>
      </c>
      <c r="M216" s="71">
        <v>793</v>
      </c>
      <c r="N216" s="71">
        <f t="shared" si="12"/>
        <v>273</v>
      </c>
      <c r="P216" s="57"/>
      <c r="Q216" s="102" t="s">
        <v>17</v>
      </c>
      <c r="R216" s="103" t="s">
        <v>4</v>
      </c>
      <c r="S216" s="104">
        <v>520</v>
      </c>
      <c r="T216" s="104">
        <v>793</v>
      </c>
      <c r="U216" s="105">
        <f t="shared" si="13"/>
        <v>1.5249999999999999</v>
      </c>
    </row>
    <row r="217" spans="2:21" ht="31.5" customHeight="1" x14ac:dyDescent="0.35">
      <c r="B217" s="54"/>
      <c r="C217" s="111" t="s">
        <v>18</v>
      </c>
      <c r="D217" s="55"/>
      <c r="E217" s="55" t="s">
        <v>35</v>
      </c>
      <c r="F217" s="55" t="s">
        <v>7</v>
      </c>
      <c r="G217" s="56">
        <v>580</v>
      </c>
      <c r="I217" s="57"/>
      <c r="J217" s="69" t="s">
        <v>18</v>
      </c>
      <c r="K217" s="70" t="s">
        <v>3</v>
      </c>
      <c r="L217" s="71">
        <v>590</v>
      </c>
      <c r="M217" s="71">
        <v>768</v>
      </c>
      <c r="N217" s="71">
        <f t="shared" si="12"/>
        <v>178</v>
      </c>
      <c r="P217" s="57"/>
      <c r="Q217" s="102" t="s">
        <v>18</v>
      </c>
      <c r="R217" s="103" t="s">
        <v>11</v>
      </c>
      <c r="S217" s="104">
        <v>550</v>
      </c>
      <c r="T217" s="104">
        <v>828</v>
      </c>
      <c r="U217" s="105">
        <f t="shared" si="13"/>
        <v>1.5054545454545454</v>
      </c>
    </row>
    <row r="218" spans="2:21" ht="31.5" customHeight="1" x14ac:dyDescent="0.35">
      <c r="B218" s="54"/>
      <c r="C218" s="111" t="s">
        <v>19</v>
      </c>
      <c r="D218" s="55"/>
      <c r="E218" s="55" t="s">
        <v>35</v>
      </c>
      <c r="F218" s="55" t="s">
        <v>8</v>
      </c>
      <c r="G218" s="56">
        <v>496</v>
      </c>
      <c r="I218" s="57"/>
      <c r="J218" s="69" t="s">
        <v>19</v>
      </c>
      <c r="K218" s="70" t="s">
        <v>8</v>
      </c>
      <c r="L218" s="71">
        <v>370</v>
      </c>
      <c r="M218" s="71">
        <v>496</v>
      </c>
      <c r="N218" s="71">
        <f t="shared" si="12"/>
        <v>126</v>
      </c>
      <c r="P218" s="57"/>
      <c r="Q218" s="102" t="s">
        <v>19</v>
      </c>
      <c r="R218" s="103" t="s">
        <v>8</v>
      </c>
      <c r="S218" s="104">
        <v>370</v>
      </c>
      <c r="T218" s="104">
        <v>496</v>
      </c>
      <c r="U218" s="105">
        <f t="shared" si="13"/>
        <v>1.3405405405405406</v>
      </c>
    </row>
    <row r="219" spans="2:21" ht="31.5" customHeight="1" x14ac:dyDescent="0.35">
      <c r="B219" s="54"/>
      <c r="C219" s="111" t="s">
        <v>20</v>
      </c>
      <c r="D219" s="55"/>
      <c r="E219" s="55" t="s">
        <v>35</v>
      </c>
      <c r="F219" s="55" t="s">
        <v>1</v>
      </c>
      <c r="G219" s="56">
        <v>394</v>
      </c>
      <c r="I219" s="57"/>
      <c r="J219" s="69" t="s">
        <v>20</v>
      </c>
      <c r="K219" s="70" t="s">
        <v>76</v>
      </c>
      <c r="L219" s="71">
        <v>30</v>
      </c>
      <c r="M219" s="71">
        <v>68</v>
      </c>
      <c r="N219" s="71">
        <f t="shared" si="12"/>
        <v>38</v>
      </c>
      <c r="P219" s="57"/>
      <c r="Q219" s="102" t="s">
        <v>20</v>
      </c>
      <c r="R219" s="103" t="s">
        <v>3</v>
      </c>
      <c r="S219" s="104">
        <v>590</v>
      </c>
      <c r="T219" s="104">
        <v>768</v>
      </c>
      <c r="U219" s="105">
        <f t="shared" si="13"/>
        <v>1.3016949152542372</v>
      </c>
    </row>
    <row r="220" spans="2:21" ht="31.5" customHeight="1" x14ac:dyDescent="0.35">
      <c r="B220" s="54"/>
      <c r="C220" s="111" t="s">
        <v>21</v>
      </c>
      <c r="D220" s="55"/>
      <c r="E220" s="55" t="s">
        <v>35</v>
      </c>
      <c r="F220" s="55" t="s">
        <v>10</v>
      </c>
      <c r="G220" s="56">
        <v>308</v>
      </c>
      <c r="I220" s="57"/>
      <c r="J220" s="69" t="s">
        <v>21</v>
      </c>
      <c r="K220" s="70" t="s">
        <v>10</v>
      </c>
      <c r="L220" s="71">
        <v>330</v>
      </c>
      <c r="M220" s="71">
        <v>308</v>
      </c>
      <c r="N220" s="71">
        <f t="shared" si="12"/>
        <v>-22</v>
      </c>
      <c r="P220" s="57"/>
      <c r="Q220" s="102" t="s">
        <v>21</v>
      </c>
      <c r="R220" s="103" t="s">
        <v>10</v>
      </c>
      <c r="S220" s="104">
        <v>330</v>
      </c>
      <c r="T220" s="104">
        <v>308</v>
      </c>
      <c r="U220" s="105">
        <f t="shared" si="13"/>
        <v>0.93333333333333335</v>
      </c>
    </row>
    <row r="221" spans="2:21" ht="31.5" customHeight="1" x14ac:dyDescent="0.35">
      <c r="B221" s="54"/>
      <c r="C221" s="111" t="s">
        <v>22</v>
      </c>
      <c r="D221" s="55"/>
      <c r="E221" s="55" t="s">
        <v>35</v>
      </c>
      <c r="F221" s="55" t="s">
        <v>2</v>
      </c>
      <c r="G221" s="56">
        <v>276</v>
      </c>
      <c r="I221" s="57"/>
      <c r="J221" s="69" t="s">
        <v>22</v>
      </c>
      <c r="K221" s="70" t="s">
        <v>12</v>
      </c>
      <c r="L221" s="71">
        <v>190</v>
      </c>
      <c r="M221" s="71">
        <v>120</v>
      </c>
      <c r="N221" s="71">
        <f t="shared" si="12"/>
        <v>-70</v>
      </c>
      <c r="P221" s="57"/>
      <c r="Q221" s="102" t="s">
        <v>22</v>
      </c>
      <c r="R221" s="103" t="s">
        <v>1</v>
      </c>
      <c r="S221" s="104">
        <v>480</v>
      </c>
      <c r="T221" s="104">
        <v>394</v>
      </c>
      <c r="U221" s="105">
        <f t="shared" si="13"/>
        <v>0.8208333333333333</v>
      </c>
    </row>
    <row r="222" spans="2:21" ht="31.5" customHeight="1" x14ac:dyDescent="0.35">
      <c r="B222" s="54"/>
      <c r="C222" s="111" t="s">
        <v>23</v>
      </c>
      <c r="D222" s="55"/>
      <c r="E222" s="55">
        <v>1</v>
      </c>
      <c r="F222" s="55" t="s">
        <v>6</v>
      </c>
      <c r="G222" s="56">
        <v>217</v>
      </c>
      <c r="I222" s="57"/>
      <c r="J222" s="69" t="s">
        <v>23</v>
      </c>
      <c r="K222" s="70" t="s">
        <v>6</v>
      </c>
      <c r="L222" s="71">
        <v>290</v>
      </c>
      <c r="M222" s="71">
        <v>217</v>
      </c>
      <c r="N222" s="71">
        <f t="shared" si="12"/>
        <v>-73</v>
      </c>
      <c r="P222" s="57"/>
      <c r="Q222" s="102" t="s">
        <v>23</v>
      </c>
      <c r="R222" s="103" t="s">
        <v>2</v>
      </c>
      <c r="S222" s="104">
        <v>350</v>
      </c>
      <c r="T222" s="104">
        <v>276</v>
      </c>
      <c r="U222" s="105">
        <f t="shared" si="13"/>
        <v>0.78857142857142859</v>
      </c>
    </row>
    <row r="223" spans="2:21" ht="31.5" customHeight="1" x14ac:dyDescent="0.35">
      <c r="B223" s="54"/>
      <c r="C223" s="111" t="s">
        <v>24</v>
      </c>
      <c r="D223" s="55"/>
      <c r="E223" s="55">
        <v>1</v>
      </c>
      <c r="F223" s="55" t="s">
        <v>9</v>
      </c>
      <c r="G223" s="56">
        <v>188</v>
      </c>
      <c r="I223" s="57"/>
      <c r="J223" s="69" t="s">
        <v>24</v>
      </c>
      <c r="K223" s="70" t="s">
        <v>2</v>
      </c>
      <c r="L223" s="71">
        <v>350</v>
      </c>
      <c r="M223" s="71">
        <v>276</v>
      </c>
      <c r="N223" s="71">
        <f t="shared" si="12"/>
        <v>-74</v>
      </c>
      <c r="P223" s="57"/>
      <c r="Q223" s="102" t="s">
        <v>24</v>
      </c>
      <c r="R223" s="103" t="s">
        <v>6</v>
      </c>
      <c r="S223" s="104">
        <v>290</v>
      </c>
      <c r="T223" s="104">
        <v>217</v>
      </c>
      <c r="U223" s="105">
        <f t="shared" si="13"/>
        <v>0.74827586206896557</v>
      </c>
    </row>
    <row r="224" spans="2:21" ht="31.5" customHeight="1" x14ac:dyDescent="0.35">
      <c r="B224" s="54"/>
      <c r="C224" s="111" t="s">
        <v>25</v>
      </c>
      <c r="D224" s="55"/>
      <c r="E224" s="55" t="s">
        <v>35</v>
      </c>
      <c r="F224" s="55" t="s">
        <v>5</v>
      </c>
      <c r="G224" s="56">
        <v>126</v>
      </c>
      <c r="I224" s="57"/>
      <c r="J224" s="69" t="s">
        <v>25</v>
      </c>
      <c r="K224" s="70" t="s">
        <v>5</v>
      </c>
      <c r="L224" s="71">
        <v>200</v>
      </c>
      <c r="M224" s="71">
        <v>126</v>
      </c>
      <c r="N224" s="71">
        <f t="shared" si="12"/>
        <v>-74</v>
      </c>
      <c r="P224" s="57"/>
      <c r="Q224" s="102" t="s">
        <v>25</v>
      </c>
      <c r="R224" s="103" t="s">
        <v>12</v>
      </c>
      <c r="S224" s="104">
        <v>190</v>
      </c>
      <c r="T224" s="104">
        <v>120</v>
      </c>
      <c r="U224" s="105">
        <f t="shared" si="13"/>
        <v>0.63157894736842102</v>
      </c>
    </row>
    <row r="225" spans="2:21" ht="31.5" customHeight="1" x14ac:dyDescent="0.35">
      <c r="B225" s="54"/>
      <c r="C225" s="111" t="s">
        <v>26</v>
      </c>
      <c r="D225" s="55"/>
      <c r="E225" s="55" t="s">
        <v>35</v>
      </c>
      <c r="F225" s="55" t="s">
        <v>12</v>
      </c>
      <c r="G225" s="56">
        <v>120</v>
      </c>
      <c r="I225" s="57"/>
      <c r="J225" s="69" t="s">
        <v>26</v>
      </c>
      <c r="K225" s="70" t="s">
        <v>1</v>
      </c>
      <c r="L225" s="71">
        <v>480</v>
      </c>
      <c r="M225" s="71">
        <v>394</v>
      </c>
      <c r="N225" s="71">
        <f t="shared" si="12"/>
        <v>-86</v>
      </c>
      <c r="P225" s="57"/>
      <c r="Q225" s="102" t="s">
        <v>26</v>
      </c>
      <c r="R225" s="103" t="s">
        <v>5</v>
      </c>
      <c r="S225" s="104">
        <v>200</v>
      </c>
      <c r="T225" s="104">
        <v>126</v>
      </c>
      <c r="U225" s="105">
        <f t="shared" si="13"/>
        <v>0.63</v>
      </c>
    </row>
    <row r="226" spans="2:21" ht="31.5" customHeight="1" x14ac:dyDescent="0.35">
      <c r="B226" s="54"/>
      <c r="C226" s="111" t="s">
        <v>58</v>
      </c>
      <c r="D226" s="55"/>
      <c r="E226" s="55" t="s">
        <v>35</v>
      </c>
      <c r="F226" s="55" t="s">
        <v>76</v>
      </c>
      <c r="G226" s="56">
        <v>68</v>
      </c>
      <c r="I226" s="57"/>
      <c r="J226" s="69" t="s">
        <v>58</v>
      </c>
      <c r="K226" s="70" t="s">
        <v>9</v>
      </c>
      <c r="L226" s="71">
        <v>330</v>
      </c>
      <c r="M226" s="71">
        <v>188</v>
      </c>
      <c r="N226" s="71">
        <f t="shared" si="12"/>
        <v>-142</v>
      </c>
      <c r="P226" s="57"/>
      <c r="Q226" s="102" t="s">
        <v>58</v>
      </c>
      <c r="R226" s="103" t="s">
        <v>9</v>
      </c>
      <c r="S226" s="104">
        <v>330</v>
      </c>
      <c r="T226" s="104">
        <v>188</v>
      </c>
      <c r="U226" s="105">
        <f t="shared" si="13"/>
        <v>0.5696969696969697</v>
      </c>
    </row>
    <row r="227" spans="2:21" ht="31.5" customHeight="1" x14ac:dyDescent="0.35">
      <c r="B227" s="54"/>
      <c r="C227" s="111" t="s">
        <v>78</v>
      </c>
      <c r="D227" s="55"/>
      <c r="E227" s="55" t="s">
        <v>35</v>
      </c>
      <c r="F227" s="55" t="s">
        <v>57</v>
      </c>
      <c r="G227" s="56">
        <v>28</v>
      </c>
      <c r="I227" s="57"/>
      <c r="J227" s="69" t="s">
        <v>78</v>
      </c>
      <c r="K227" s="70" t="s">
        <v>57</v>
      </c>
      <c r="L227" s="71">
        <v>240</v>
      </c>
      <c r="M227" s="71">
        <v>28</v>
      </c>
      <c r="N227" s="71">
        <f t="shared" si="12"/>
        <v>-212</v>
      </c>
      <c r="P227" s="57"/>
      <c r="Q227" s="102" t="s">
        <v>78</v>
      </c>
      <c r="R227" s="103" t="s">
        <v>57</v>
      </c>
      <c r="S227" s="104">
        <v>240</v>
      </c>
      <c r="T227" s="104">
        <v>28</v>
      </c>
      <c r="U227" s="105">
        <f t="shared" si="13"/>
        <v>0.11666666666666667</v>
      </c>
    </row>
    <row r="228" spans="2:21" ht="15" customHeight="1" x14ac:dyDescent="0.25">
      <c r="B228" s="54"/>
      <c r="C228" s="111"/>
      <c r="D228" s="111"/>
      <c r="E228" s="111"/>
      <c r="F228" s="111"/>
      <c r="G228" s="111"/>
      <c r="I228" s="57"/>
      <c r="J228" s="69"/>
      <c r="K228" s="70"/>
      <c r="L228" s="71"/>
      <c r="M228" s="71"/>
      <c r="N228" s="71"/>
      <c r="P228" s="57"/>
      <c r="Q228" s="102"/>
      <c r="R228" s="103"/>
      <c r="S228" s="104"/>
      <c r="T228" s="104"/>
      <c r="U228" s="105"/>
    </row>
    <row r="230" spans="2:21" ht="33" customHeight="1" x14ac:dyDescent="0.2">
      <c r="B230" s="170" t="s">
        <v>27</v>
      </c>
      <c r="C230" s="170"/>
      <c r="D230" s="170"/>
      <c r="E230" s="170"/>
      <c r="F230" s="170"/>
      <c r="G230" s="170"/>
      <c r="I230" s="170" t="s">
        <v>68</v>
      </c>
      <c r="J230" s="170"/>
      <c r="K230" s="170"/>
      <c r="L230" s="170"/>
      <c r="M230" s="170"/>
      <c r="N230" s="170"/>
      <c r="P230" s="170" t="s">
        <v>108</v>
      </c>
      <c r="Q230" s="170"/>
      <c r="R230" s="170"/>
      <c r="S230" s="170"/>
      <c r="T230" s="170"/>
      <c r="U230" s="170"/>
    </row>
    <row r="231" spans="2:21" s="51" customFormat="1" ht="1.5" customHeight="1" x14ac:dyDescent="0.2">
      <c r="B231" s="53"/>
      <c r="C231" s="53"/>
      <c r="D231" s="53"/>
      <c r="E231" s="53"/>
      <c r="F231" s="53"/>
      <c r="G231" s="53"/>
      <c r="I231" s="67"/>
      <c r="J231" s="68"/>
      <c r="K231" s="68"/>
      <c r="L231" s="68"/>
      <c r="M231" s="68"/>
      <c r="N231" s="68"/>
      <c r="P231" s="67"/>
      <c r="Q231" s="68"/>
      <c r="R231" s="68"/>
      <c r="S231" s="68"/>
      <c r="T231" s="68"/>
      <c r="U231" s="68"/>
    </row>
    <row r="232" spans="2:21" ht="36" x14ac:dyDescent="0.2">
      <c r="B232" s="65" t="s">
        <v>131</v>
      </c>
      <c r="C232" s="65" t="s">
        <v>14</v>
      </c>
      <c r="D232" s="65"/>
      <c r="E232" s="65"/>
      <c r="F232" s="65" t="s">
        <v>13</v>
      </c>
      <c r="G232" s="66" t="s">
        <v>95</v>
      </c>
      <c r="I232" s="65" t="str">
        <f>B232</f>
        <v>30th Oct 2020</v>
      </c>
      <c r="J232" s="66" t="s">
        <v>14</v>
      </c>
      <c r="K232" s="66" t="s">
        <v>13</v>
      </c>
      <c r="L232" s="66" t="s">
        <v>71</v>
      </c>
      <c r="M232" s="66" t="s">
        <v>72</v>
      </c>
      <c r="N232" s="66" t="s">
        <v>87</v>
      </c>
      <c r="P232" s="65" t="str">
        <f>B232</f>
        <v>30th Oct 2020</v>
      </c>
      <c r="Q232" s="66" t="s">
        <v>14</v>
      </c>
      <c r="R232" s="66" t="s">
        <v>13</v>
      </c>
      <c r="S232" s="66" t="s">
        <v>71</v>
      </c>
      <c r="T232" s="66" t="s">
        <v>72</v>
      </c>
      <c r="U232" s="66" t="s">
        <v>116</v>
      </c>
    </row>
    <row r="233" spans="2:21" ht="31.5" customHeight="1" x14ac:dyDescent="0.35">
      <c r="B233" s="54"/>
      <c r="C233" s="111" t="s">
        <v>15</v>
      </c>
      <c r="D233" s="55"/>
      <c r="E233" s="55">
        <v>2</v>
      </c>
      <c r="F233" s="55" t="s">
        <v>11</v>
      </c>
      <c r="G233" s="56">
        <v>818</v>
      </c>
      <c r="I233" s="57"/>
      <c r="J233" s="69" t="s">
        <v>15</v>
      </c>
      <c r="K233" s="70" t="s">
        <v>11</v>
      </c>
      <c r="L233" s="71">
        <v>520</v>
      </c>
      <c r="M233" s="71">
        <v>818</v>
      </c>
      <c r="N233" s="71">
        <f t="shared" ref="N233:N246" si="14">M233-L233</f>
        <v>298</v>
      </c>
      <c r="P233" s="57"/>
      <c r="Q233" s="102" t="s">
        <v>15</v>
      </c>
      <c r="R233" s="103" t="s">
        <v>76</v>
      </c>
      <c r="S233" s="104">
        <v>30</v>
      </c>
      <c r="T233" s="104">
        <v>68</v>
      </c>
      <c r="U233" s="105">
        <f t="shared" ref="U233:U246" si="15">T233/S233</f>
        <v>2.2666666666666666</v>
      </c>
    </row>
    <row r="234" spans="2:21" ht="31.5" customHeight="1" x14ac:dyDescent="0.35">
      <c r="B234" s="54"/>
      <c r="C234" s="111" t="s">
        <v>16</v>
      </c>
      <c r="D234" s="55"/>
      <c r="E234" s="55" t="s">
        <v>35</v>
      </c>
      <c r="F234" s="55" t="s">
        <v>4</v>
      </c>
      <c r="G234" s="56">
        <v>783</v>
      </c>
      <c r="I234" s="57"/>
      <c r="J234" s="69" t="s">
        <v>16</v>
      </c>
      <c r="K234" s="70" t="s">
        <v>4</v>
      </c>
      <c r="L234" s="71">
        <v>500</v>
      </c>
      <c r="M234" s="71">
        <v>783</v>
      </c>
      <c r="N234" s="71">
        <f t="shared" si="14"/>
        <v>283</v>
      </c>
      <c r="P234" s="57"/>
      <c r="Q234" s="102" t="s">
        <v>16</v>
      </c>
      <c r="R234" s="103" t="s">
        <v>7</v>
      </c>
      <c r="S234" s="104">
        <v>260</v>
      </c>
      <c r="T234" s="104">
        <v>504</v>
      </c>
      <c r="U234" s="105">
        <f t="shared" si="15"/>
        <v>1.9384615384615385</v>
      </c>
    </row>
    <row r="235" spans="2:21" ht="31.5" customHeight="1" x14ac:dyDescent="0.35">
      <c r="B235" s="54"/>
      <c r="C235" s="111" t="s">
        <v>17</v>
      </c>
      <c r="D235" s="55"/>
      <c r="E235" s="55" t="s">
        <v>35</v>
      </c>
      <c r="F235" s="55" t="s">
        <v>3</v>
      </c>
      <c r="G235" s="56">
        <v>726</v>
      </c>
      <c r="I235" s="57"/>
      <c r="J235" s="69" t="s">
        <v>17</v>
      </c>
      <c r="K235" s="70" t="s">
        <v>7</v>
      </c>
      <c r="L235" s="71">
        <v>260</v>
      </c>
      <c r="M235" s="71">
        <v>504</v>
      </c>
      <c r="N235" s="71">
        <f t="shared" si="14"/>
        <v>244</v>
      </c>
      <c r="P235" s="57"/>
      <c r="Q235" s="102" t="s">
        <v>17</v>
      </c>
      <c r="R235" s="103" t="s">
        <v>11</v>
      </c>
      <c r="S235" s="104">
        <v>520</v>
      </c>
      <c r="T235" s="104">
        <v>818</v>
      </c>
      <c r="U235" s="105">
        <f t="shared" si="15"/>
        <v>1.573076923076923</v>
      </c>
    </row>
    <row r="236" spans="2:21" ht="31.5" customHeight="1" x14ac:dyDescent="0.35">
      <c r="B236" s="54"/>
      <c r="C236" s="111" t="s">
        <v>18</v>
      </c>
      <c r="D236" s="55"/>
      <c r="E236" s="55" t="s">
        <v>35</v>
      </c>
      <c r="F236" s="55" t="s">
        <v>7</v>
      </c>
      <c r="G236" s="56">
        <v>504</v>
      </c>
      <c r="I236" s="57"/>
      <c r="J236" s="69" t="s">
        <v>18</v>
      </c>
      <c r="K236" s="70" t="s">
        <v>3</v>
      </c>
      <c r="L236" s="71">
        <v>560</v>
      </c>
      <c r="M236" s="71">
        <v>726</v>
      </c>
      <c r="N236" s="71">
        <f t="shared" si="14"/>
        <v>166</v>
      </c>
      <c r="P236" s="57"/>
      <c r="Q236" s="102" t="s">
        <v>18</v>
      </c>
      <c r="R236" s="103" t="s">
        <v>4</v>
      </c>
      <c r="S236" s="104">
        <v>500</v>
      </c>
      <c r="T236" s="104">
        <v>783</v>
      </c>
      <c r="U236" s="105">
        <f t="shared" si="15"/>
        <v>1.5660000000000001</v>
      </c>
    </row>
    <row r="237" spans="2:21" ht="31.5" customHeight="1" x14ac:dyDescent="0.35">
      <c r="B237" s="54"/>
      <c r="C237" s="111" t="s">
        <v>19</v>
      </c>
      <c r="D237" s="55"/>
      <c r="E237" s="55" t="s">
        <v>35</v>
      </c>
      <c r="F237" s="55" t="s">
        <v>8</v>
      </c>
      <c r="G237" s="56">
        <v>454</v>
      </c>
      <c r="I237" s="57"/>
      <c r="J237" s="69" t="s">
        <v>19</v>
      </c>
      <c r="K237" s="70" t="s">
        <v>8</v>
      </c>
      <c r="L237" s="71">
        <v>340</v>
      </c>
      <c r="M237" s="71">
        <v>454</v>
      </c>
      <c r="N237" s="71">
        <f t="shared" si="14"/>
        <v>114</v>
      </c>
      <c r="P237" s="57"/>
      <c r="Q237" s="102" t="s">
        <v>19</v>
      </c>
      <c r="R237" s="103" t="s">
        <v>8</v>
      </c>
      <c r="S237" s="104">
        <v>340</v>
      </c>
      <c r="T237" s="104">
        <v>454</v>
      </c>
      <c r="U237" s="105">
        <f t="shared" si="15"/>
        <v>1.3352941176470587</v>
      </c>
    </row>
    <row r="238" spans="2:21" ht="31.5" customHeight="1" x14ac:dyDescent="0.35">
      <c r="B238" s="54"/>
      <c r="C238" s="111" t="s">
        <v>20</v>
      </c>
      <c r="D238" s="55"/>
      <c r="E238" s="55" t="s">
        <v>35</v>
      </c>
      <c r="F238" s="55" t="s">
        <v>1</v>
      </c>
      <c r="G238" s="56">
        <v>384</v>
      </c>
      <c r="I238" s="57"/>
      <c r="J238" s="69" t="s">
        <v>20</v>
      </c>
      <c r="K238" s="70" t="s">
        <v>76</v>
      </c>
      <c r="L238" s="71">
        <v>30</v>
      </c>
      <c r="M238" s="71">
        <v>68</v>
      </c>
      <c r="N238" s="71">
        <f t="shared" si="14"/>
        <v>38</v>
      </c>
      <c r="P238" s="57"/>
      <c r="Q238" s="102" t="s">
        <v>20</v>
      </c>
      <c r="R238" s="103" t="s">
        <v>3</v>
      </c>
      <c r="S238" s="104">
        <v>560</v>
      </c>
      <c r="T238" s="104">
        <v>726</v>
      </c>
      <c r="U238" s="105">
        <f t="shared" si="15"/>
        <v>1.2964285714285715</v>
      </c>
    </row>
    <row r="239" spans="2:21" ht="31.5" customHeight="1" x14ac:dyDescent="0.35">
      <c r="B239" s="54"/>
      <c r="C239" s="111" t="s">
        <v>21</v>
      </c>
      <c r="D239" s="55"/>
      <c r="E239" s="55" t="s">
        <v>35</v>
      </c>
      <c r="F239" s="55" t="s">
        <v>10</v>
      </c>
      <c r="G239" s="56">
        <v>308</v>
      </c>
      <c r="I239" s="57"/>
      <c r="J239" s="69" t="s">
        <v>21</v>
      </c>
      <c r="K239" s="70" t="s">
        <v>10</v>
      </c>
      <c r="L239" s="71">
        <v>330</v>
      </c>
      <c r="M239" s="71">
        <v>308</v>
      </c>
      <c r="N239" s="71">
        <f t="shared" si="14"/>
        <v>-22</v>
      </c>
      <c r="P239" s="57"/>
      <c r="Q239" s="102" t="s">
        <v>21</v>
      </c>
      <c r="R239" s="103" t="s">
        <v>10</v>
      </c>
      <c r="S239" s="104">
        <v>330</v>
      </c>
      <c r="T239" s="104">
        <v>308</v>
      </c>
      <c r="U239" s="105">
        <f t="shared" si="15"/>
        <v>0.93333333333333335</v>
      </c>
    </row>
    <row r="240" spans="2:21" ht="31.5" customHeight="1" x14ac:dyDescent="0.35">
      <c r="B240" s="54"/>
      <c r="C240" s="111" t="s">
        <v>22</v>
      </c>
      <c r="D240" s="55"/>
      <c r="E240" s="55" t="s">
        <v>35</v>
      </c>
      <c r="F240" s="55" t="s">
        <v>6</v>
      </c>
      <c r="G240" s="56">
        <v>217</v>
      </c>
      <c r="I240" s="57"/>
      <c r="J240" s="69" t="s">
        <v>22</v>
      </c>
      <c r="K240" s="70" t="s">
        <v>6</v>
      </c>
      <c r="L240" s="71">
        <v>260</v>
      </c>
      <c r="M240" s="71">
        <v>217</v>
      </c>
      <c r="N240" s="71">
        <f t="shared" si="14"/>
        <v>-43</v>
      </c>
      <c r="P240" s="57"/>
      <c r="Q240" s="102" t="s">
        <v>22</v>
      </c>
      <c r="R240" s="103" t="s">
        <v>1</v>
      </c>
      <c r="S240" s="104">
        <v>450</v>
      </c>
      <c r="T240" s="104">
        <v>384</v>
      </c>
      <c r="U240" s="105">
        <f t="shared" si="15"/>
        <v>0.85333333333333339</v>
      </c>
    </row>
    <row r="241" spans="2:21" ht="31.5" customHeight="1" x14ac:dyDescent="0.35">
      <c r="B241" s="54"/>
      <c r="C241" s="111" t="s">
        <v>23</v>
      </c>
      <c r="D241" s="55"/>
      <c r="E241" s="55">
        <v>1</v>
      </c>
      <c r="F241" s="55" t="s">
        <v>2</v>
      </c>
      <c r="G241" s="56">
        <v>216</v>
      </c>
      <c r="I241" s="57"/>
      <c r="J241" s="69" t="s">
        <v>23</v>
      </c>
      <c r="K241" s="70" t="s">
        <v>1</v>
      </c>
      <c r="L241" s="71">
        <v>450</v>
      </c>
      <c r="M241" s="71">
        <v>384</v>
      </c>
      <c r="N241" s="71">
        <f t="shared" si="14"/>
        <v>-66</v>
      </c>
      <c r="P241" s="57"/>
      <c r="Q241" s="102" t="s">
        <v>23</v>
      </c>
      <c r="R241" s="103" t="s">
        <v>6</v>
      </c>
      <c r="S241" s="104">
        <v>260</v>
      </c>
      <c r="T241" s="104">
        <v>217</v>
      </c>
      <c r="U241" s="105">
        <f t="shared" si="15"/>
        <v>0.83461538461538465</v>
      </c>
    </row>
    <row r="242" spans="2:21" ht="31.5" customHeight="1" x14ac:dyDescent="0.35">
      <c r="B242" s="54"/>
      <c r="C242" s="111" t="s">
        <v>24</v>
      </c>
      <c r="D242" s="55"/>
      <c r="E242" s="55">
        <v>1</v>
      </c>
      <c r="F242" s="55" t="s">
        <v>9</v>
      </c>
      <c r="G242" s="56">
        <v>188</v>
      </c>
      <c r="I242" s="57"/>
      <c r="J242" s="69" t="s">
        <v>24</v>
      </c>
      <c r="K242" s="70" t="s">
        <v>12</v>
      </c>
      <c r="L242" s="71">
        <v>190</v>
      </c>
      <c r="M242" s="71">
        <v>120</v>
      </c>
      <c r="N242" s="71">
        <f t="shared" si="14"/>
        <v>-70</v>
      </c>
      <c r="P242" s="57"/>
      <c r="Q242" s="102" t="s">
        <v>24</v>
      </c>
      <c r="R242" s="103" t="s">
        <v>2</v>
      </c>
      <c r="S242" s="104">
        <v>320</v>
      </c>
      <c r="T242" s="104">
        <v>216</v>
      </c>
      <c r="U242" s="105">
        <f t="shared" si="15"/>
        <v>0.67500000000000004</v>
      </c>
    </row>
    <row r="243" spans="2:21" ht="31.5" customHeight="1" x14ac:dyDescent="0.35">
      <c r="B243" s="54"/>
      <c r="C243" s="111" t="s">
        <v>25</v>
      </c>
      <c r="D243" s="55"/>
      <c r="E243" s="55" t="s">
        <v>35</v>
      </c>
      <c r="F243" s="55" t="s">
        <v>5</v>
      </c>
      <c r="G243" s="56">
        <v>126</v>
      </c>
      <c r="I243" s="57"/>
      <c r="J243" s="69" t="s">
        <v>25</v>
      </c>
      <c r="K243" s="70" t="s">
        <v>5</v>
      </c>
      <c r="L243" s="71">
        <v>200</v>
      </c>
      <c r="M243" s="71">
        <v>126</v>
      </c>
      <c r="N243" s="71">
        <f t="shared" si="14"/>
        <v>-74</v>
      </c>
      <c r="P243" s="57"/>
      <c r="Q243" s="102" t="s">
        <v>25</v>
      </c>
      <c r="R243" s="103" t="s">
        <v>12</v>
      </c>
      <c r="S243" s="104">
        <v>190</v>
      </c>
      <c r="T243" s="104">
        <v>120</v>
      </c>
      <c r="U243" s="105">
        <f t="shared" si="15"/>
        <v>0.63157894736842102</v>
      </c>
    </row>
    <row r="244" spans="2:21" ht="31.5" customHeight="1" x14ac:dyDescent="0.35">
      <c r="B244" s="54"/>
      <c r="C244" s="111" t="s">
        <v>26</v>
      </c>
      <c r="D244" s="55"/>
      <c r="E244" s="55" t="s">
        <v>35</v>
      </c>
      <c r="F244" s="55" t="s">
        <v>12</v>
      </c>
      <c r="G244" s="56">
        <v>120</v>
      </c>
      <c r="I244" s="57"/>
      <c r="J244" s="69" t="s">
        <v>26</v>
      </c>
      <c r="K244" s="70" t="s">
        <v>2</v>
      </c>
      <c r="L244" s="71">
        <v>320</v>
      </c>
      <c r="M244" s="71">
        <v>216</v>
      </c>
      <c r="N244" s="71">
        <f t="shared" si="14"/>
        <v>-104</v>
      </c>
      <c r="P244" s="57"/>
      <c r="Q244" s="102" t="s">
        <v>26</v>
      </c>
      <c r="R244" s="103" t="s">
        <v>5</v>
      </c>
      <c r="S244" s="104">
        <v>200</v>
      </c>
      <c r="T244" s="104">
        <v>126</v>
      </c>
      <c r="U244" s="105">
        <f t="shared" si="15"/>
        <v>0.63</v>
      </c>
    </row>
    <row r="245" spans="2:21" ht="31.5" customHeight="1" x14ac:dyDescent="0.35">
      <c r="B245" s="54"/>
      <c r="C245" s="111" t="s">
        <v>58</v>
      </c>
      <c r="D245" s="55"/>
      <c r="E245" s="55" t="s">
        <v>35</v>
      </c>
      <c r="F245" s="55" t="s">
        <v>76</v>
      </c>
      <c r="G245" s="56">
        <v>68</v>
      </c>
      <c r="I245" s="57"/>
      <c r="J245" s="69" t="s">
        <v>58</v>
      </c>
      <c r="K245" s="70" t="s">
        <v>9</v>
      </c>
      <c r="L245" s="71">
        <v>310</v>
      </c>
      <c r="M245" s="71">
        <v>188</v>
      </c>
      <c r="N245" s="71">
        <f t="shared" si="14"/>
        <v>-122</v>
      </c>
      <c r="P245" s="57"/>
      <c r="Q245" s="102" t="s">
        <v>58</v>
      </c>
      <c r="R245" s="103" t="s">
        <v>9</v>
      </c>
      <c r="S245" s="104">
        <v>310</v>
      </c>
      <c r="T245" s="104">
        <v>188</v>
      </c>
      <c r="U245" s="105">
        <f t="shared" si="15"/>
        <v>0.6064516129032258</v>
      </c>
    </row>
    <row r="246" spans="2:21" ht="31.5" customHeight="1" x14ac:dyDescent="0.35">
      <c r="B246" s="54"/>
      <c r="C246" s="111" t="s">
        <v>78</v>
      </c>
      <c r="D246" s="55"/>
      <c r="E246" s="55" t="s">
        <v>35</v>
      </c>
      <c r="F246" s="55" t="s">
        <v>57</v>
      </c>
      <c r="G246" s="56">
        <v>28</v>
      </c>
      <c r="I246" s="57"/>
      <c r="J246" s="69" t="s">
        <v>78</v>
      </c>
      <c r="K246" s="70" t="s">
        <v>57</v>
      </c>
      <c r="L246" s="71">
        <v>240</v>
      </c>
      <c r="M246" s="71">
        <v>28</v>
      </c>
      <c r="N246" s="71">
        <f t="shared" si="14"/>
        <v>-212</v>
      </c>
      <c r="P246" s="57"/>
      <c r="Q246" s="102" t="s">
        <v>78</v>
      </c>
      <c r="R246" s="103" t="s">
        <v>57</v>
      </c>
      <c r="S246" s="104">
        <v>240</v>
      </c>
      <c r="T246" s="104">
        <v>28</v>
      </c>
      <c r="U246" s="105">
        <f t="shared" si="15"/>
        <v>0.11666666666666667</v>
      </c>
    </row>
    <row r="247" spans="2:21" ht="15" customHeight="1" x14ac:dyDescent="0.25">
      <c r="B247" s="54"/>
      <c r="C247" s="111"/>
      <c r="D247" s="111"/>
      <c r="E247" s="111"/>
      <c r="F247" s="111"/>
      <c r="G247" s="111"/>
      <c r="I247" s="57"/>
      <c r="J247" s="69"/>
      <c r="K247" s="70"/>
      <c r="L247" s="71"/>
      <c r="M247" s="71"/>
      <c r="N247" s="71"/>
      <c r="P247" s="57"/>
      <c r="Q247" s="102"/>
      <c r="R247" s="103"/>
      <c r="S247" s="104"/>
      <c r="T247" s="104"/>
      <c r="U247" s="105"/>
    </row>
    <row r="249" spans="2:21" ht="33" customHeight="1" x14ac:dyDescent="0.2">
      <c r="B249" s="170" t="s">
        <v>27</v>
      </c>
      <c r="C249" s="170"/>
      <c r="D249" s="170"/>
      <c r="E249" s="170"/>
      <c r="F249" s="170"/>
      <c r="G249" s="170"/>
      <c r="I249" s="170" t="s">
        <v>68</v>
      </c>
      <c r="J249" s="170"/>
      <c r="K249" s="170"/>
      <c r="L249" s="170"/>
      <c r="M249" s="170"/>
      <c r="N249" s="170"/>
      <c r="P249" s="170" t="s">
        <v>108</v>
      </c>
      <c r="Q249" s="170"/>
      <c r="R249" s="170"/>
      <c r="S249" s="170"/>
      <c r="T249" s="170"/>
      <c r="U249" s="170"/>
    </row>
    <row r="250" spans="2:21" s="51" customFormat="1" ht="1.5" customHeight="1" x14ac:dyDescent="0.2">
      <c r="B250" s="53"/>
      <c r="C250" s="53"/>
      <c r="D250" s="53"/>
      <c r="E250" s="53"/>
      <c r="F250" s="53"/>
      <c r="G250" s="53"/>
      <c r="I250" s="67"/>
      <c r="J250" s="68"/>
      <c r="K250" s="68"/>
      <c r="L250" s="68"/>
      <c r="M250" s="68"/>
      <c r="N250" s="68"/>
      <c r="P250" s="67"/>
      <c r="Q250" s="68"/>
      <c r="R250" s="68"/>
      <c r="S250" s="68"/>
      <c r="T250" s="68"/>
      <c r="U250" s="68"/>
    </row>
    <row r="251" spans="2:21" ht="36" x14ac:dyDescent="0.2">
      <c r="B251" s="65" t="s">
        <v>127</v>
      </c>
      <c r="C251" s="65" t="s">
        <v>14</v>
      </c>
      <c r="D251" s="65"/>
      <c r="E251" s="65"/>
      <c r="F251" s="65" t="s">
        <v>13</v>
      </c>
      <c r="G251" s="66" t="s">
        <v>95</v>
      </c>
      <c r="I251" s="65" t="s">
        <v>127</v>
      </c>
      <c r="J251" s="66" t="s">
        <v>14</v>
      </c>
      <c r="K251" s="66" t="s">
        <v>13</v>
      </c>
      <c r="L251" s="66" t="s">
        <v>71</v>
      </c>
      <c r="M251" s="66" t="s">
        <v>72</v>
      </c>
      <c r="N251" s="66" t="s">
        <v>87</v>
      </c>
      <c r="P251" s="65" t="s">
        <v>127</v>
      </c>
      <c r="Q251" s="66" t="s">
        <v>14</v>
      </c>
      <c r="R251" s="66" t="s">
        <v>13</v>
      </c>
      <c r="S251" s="66" t="s">
        <v>71</v>
      </c>
      <c r="T251" s="66" t="s">
        <v>72</v>
      </c>
      <c r="U251" s="66" t="s">
        <v>116</v>
      </c>
    </row>
    <row r="252" spans="2:21" ht="31.5" customHeight="1" x14ac:dyDescent="0.35">
      <c r="B252" s="54"/>
      <c r="C252" s="111" t="s">
        <v>15</v>
      </c>
      <c r="D252" s="55"/>
      <c r="E252" s="55">
        <v>1</v>
      </c>
      <c r="F252" s="55" t="s">
        <v>11</v>
      </c>
      <c r="G252" s="56">
        <v>788</v>
      </c>
      <c r="I252" s="57"/>
      <c r="J252" s="69" t="s">
        <v>15</v>
      </c>
      <c r="K252" s="70" t="s">
        <v>11</v>
      </c>
      <c r="L252" s="71">
        <v>490</v>
      </c>
      <c r="M252" s="71">
        <v>788</v>
      </c>
      <c r="N252" s="71">
        <f t="shared" ref="N252:N265" si="16">M252-L252</f>
        <v>298</v>
      </c>
      <c r="P252" s="57"/>
      <c r="Q252" s="102" t="s">
        <v>15</v>
      </c>
      <c r="R252" s="103" t="s">
        <v>76</v>
      </c>
      <c r="S252" s="104">
        <v>30</v>
      </c>
      <c r="T252" s="104">
        <v>68</v>
      </c>
      <c r="U252" s="105">
        <f t="shared" ref="U252:U265" si="17">T252/S252</f>
        <v>2.2666666666666666</v>
      </c>
    </row>
    <row r="253" spans="2:21" ht="31.5" customHeight="1" x14ac:dyDescent="0.35">
      <c r="B253" s="54"/>
      <c r="C253" s="111" t="s">
        <v>16</v>
      </c>
      <c r="D253" s="55"/>
      <c r="E253" s="55">
        <v>1</v>
      </c>
      <c r="F253" s="55" t="s">
        <v>4</v>
      </c>
      <c r="G253" s="56">
        <v>783</v>
      </c>
      <c r="I253" s="57"/>
      <c r="J253" s="69" t="s">
        <v>16</v>
      </c>
      <c r="K253" s="70" t="s">
        <v>4</v>
      </c>
      <c r="L253" s="71">
        <v>500</v>
      </c>
      <c r="M253" s="71">
        <v>783</v>
      </c>
      <c r="N253" s="71">
        <f t="shared" si="16"/>
        <v>283</v>
      </c>
      <c r="P253" s="57"/>
      <c r="Q253" s="102" t="s">
        <v>16</v>
      </c>
      <c r="R253" s="103" t="s">
        <v>7</v>
      </c>
      <c r="S253" s="104">
        <v>260</v>
      </c>
      <c r="T253" s="104">
        <v>504</v>
      </c>
      <c r="U253" s="105">
        <f t="shared" si="17"/>
        <v>1.9384615384615385</v>
      </c>
    </row>
    <row r="254" spans="2:21" ht="31.5" customHeight="1" x14ac:dyDescent="0.35">
      <c r="B254" s="54"/>
      <c r="C254" s="111" t="s">
        <v>17</v>
      </c>
      <c r="D254" s="55"/>
      <c r="E254" s="55">
        <v>1</v>
      </c>
      <c r="F254" s="55" t="s">
        <v>3</v>
      </c>
      <c r="G254" s="56">
        <v>678</v>
      </c>
      <c r="I254" s="57"/>
      <c r="J254" s="69" t="s">
        <v>17</v>
      </c>
      <c r="K254" s="70" t="s">
        <v>7</v>
      </c>
      <c r="L254" s="71">
        <v>260</v>
      </c>
      <c r="M254" s="71">
        <v>504</v>
      </c>
      <c r="N254" s="71">
        <f t="shared" si="16"/>
        <v>244</v>
      </c>
      <c r="P254" s="57"/>
      <c r="Q254" s="102" t="s">
        <v>17</v>
      </c>
      <c r="R254" s="103" t="s">
        <v>11</v>
      </c>
      <c r="S254" s="104">
        <v>490</v>
      </c>
      <c r="T254" s="104">
        <v>788</v>
      </c>
      <c r="U254" s="105">
        <f t="shared" si="17"/>
        <v>1.6081632653061224</v>
      </c>
    </row>
    <row r="255" spans="2:21" ht="31.5" customHeight="1" x14ac:dyDescent="0.35">
      <c r="B255" s="54"/>
      <c r="C255" s="111" t="s">
        <v>18</v>
      </c>
      <c r="D255" s="55"/>
      <c r="E255" s="55">
        <v>1</v>
      </c>
      <c r="F255" s="55" t="s">
        <v>7</v>
      </c>
      <c r="G255" s="56">
        <v>504</v>
      </c>
      <c r="I255" s="57"/>
      <c r="J255" s="69" t="s">
        <v>18</v>
      </c>
      <c r="K255" s="70" t="s">
        <v>3</v>
      </c>
      <c r="L255" s="71">
        <v>530</v>
      </c>
      <c r="M255" s="71">
        <v>678</v>
      </c>
      <c r="N255" s="71">
        <f t="shared" si="16"/>
        <v>148</v>
      </c>
      <c r="P255" s="57"/>
      <c r="Q255" s="102" t="s">
        <v>18</v>
      </c>
      <c r="R255" s="103" t="s">
        <v>4</v>
      </c>
      <c r="S255" s="104">
        <v>500</v>
      </c>
      <c r="T255" s="104">
        <v>783</v>
      </c>
      <c r="U255" s="105">
        <f t="shared" si="17"/>
        <v>1.5660000000000001</v>
      </c>
    </row>
    <row r="256" spans="2:21" ht="31.5" customHeight="1" x14ac:dyDescent="0.35">
      <c r="B256" s="54"/>
      <c r="C256" s="111" t="s">
        <v>19</v>
      </c>
      <c r="D256" s="55"/>
      <c r="E256" s="55" t="s">
        <v>35</v>
      </c>
      <c r="F256" s="55" t="s">
        <v>8</v>
      </c>
      <c r="G256" s="56">
        <v>422</v>
      </c>
      <c r="I256" s="57"/>
      <c r="J256" s="69" t="s">
        <v>19</v>
      </c>
      <c r="K256" s="70" t="s">
        <v>8</v>
      </c>
      <c r="L256" s="71">
        <v>320</v>
      </c>
      <c r="M256" s="71">
        <v>422</v>
      </c>
      <c r="N256" s="71">
        <f t="shared" si="16"/>
        <v>102</v>
      </c>
      <c r="P256" s="57"/>
      <c r="Q256" s="102" t="s">
        <v>19</v>
      </c>
      <c r="R256" s="103" t="s">
        <v>8</v>
      </c>
      <c r="S256" s="104">
        <v>320</v>
      </c>
      <c r="T256" s="104">
        <v>422</v>
      </c>
      <c r="U256" s="105">
        <f t="shared" si="17"/>
        <v>1.3187500000000001</v>
      </c>
    </row>
    <row r="257" spans="2:21" ht="31.5" customHeight="1" x14ac:dyDescent="0.35">
      <c r="B257" s="54"/>
      <c r="C257" s="111" t="s">
        <v>20</v>
      </c>
      <c r="D257" s="55"/>
      <c r="E257" s="55" t="s">
        <v>35</v>
      </c>
      <c r="F257" s="55" t="s">
        <v>1</v>
      </c>
      <c r="G257" s="56">
        <v>384</v>
      </c>
      <c r="I257" s="57"/>
      <c r="J257" s="69" t="s">
        <v>20</v>
      </c>
      <c r="K257" s="70" t="s">
        <v>76</v>
      </c>
      <c r="L257" s="71">
        <v>30</v>
      </c>
      <c r="M257" s="71">
        <v>68</v>
      </c>
      <c r="N257" s="71">
        <f t="shared" si="16"/>
        <v>38</v>
      </c>
      <c r="P257" s="57"/>
      <c r="Q257" s="102" t="s">
        <v>20</v>
      </c>
      <c r="R257" s="103" t="s">
        <v>3</v>
      </c>
      <c r="S257" s="104">
        <v>530</v>
      </c>
      <c r="T257" s="104">
        <v>678</v>
      </c>
      <c r="U257" s="105">
        <f t="shared" si="17"/>
        <v>1.2792452830188679</v>
      </c>
    </row>
    <row r="258" spans="2:21" ht="31.5" customHeight="1" x14ac:dyDescent="0.35">
      <c r="B258" s="54"/>
      <c r="C258" s="111" t="s">
        <v>21</v>
      </c>
      <c r="D258" s="55"/>
      <c r="E258" s="55" t="s">
        <v>35</v>
      </c>
      <c r="F258" s="55" t="s">
        <v>10</v>
      </c>
      <c r="G258" s="56">
        <v>240</v>
      </c>
      <c r="I258" s="57"/>
      <c r="J258" s="69" t="s">
        <v>21</v>
      </c>
      <c r="K258" s="70" t="s">
        <v>6</v>
      </c>
      <c r="L258" s="71">
        <v>240</v>
      </c>
      <c r="M258" s="71">
        <v>217</v>
      </c>
      <c r="N258" s="71">
        <f t="shared" si="16"/>
        <v>-23</v>
      </c>
      <c r="P258" s="57"/>
      <c r="Q258" s="102" t="s">
        <v>21</v>
      </c>
      <c r="R258" s="103" t="s">
        <v>6</v>
      </c>
      <c r="S258" s="104">
        <v>240</v>
      </c>
      <c r="T258" s="104">
        <v>217</v>
      </c>
      <c r="U258" s="105">
        <f t="shared" si="17"/>
        <v>0.90416666666666667</v>
      </c>
    </row>
    <row r="259" spans="2:21" ht="31.5" customHeight="1" x14ac:dyDescent="0.35">
      <c r="B259" s="54"/>
      <c r="C259" s="111" t="s">
        <v>22</v>
      </c>
      <c r="D259" s="55"/>
      <c r="E259" s="55" t="s">
        <v>35</v>
      </c>
      <c r="F259" s="55" t="s">
        <v>6</v>
      </c>
      <c r="G259" s="56">
        <v>217</v>
      </c>
      <c r="I259" s="57"/>
      <c r="J259" s="69" t="s">
        <v>22</v>
      </c>
      <c r="K259" s="70" t="s">
        <v>1</v>
      </c>
      <c r="L259" s="71">
        <v>430</v>
      </c>
      <c r="M259" s="71">
        <v>384</v>
      </c>
      <c r="N259" s="71">
        <f t="shared" si="16"/>
        <v>-46</v>
      </c>
      <c r="P259" s="57"/>
      <c r="Q259" s="102" t="s">
        <v>22</v>
      </c>
      <c r="R259" s="103" t="s">
        <v>1</v>
      </c>
      <c r="S259" s="104">
        <v>430</v>
      </c>
      <c r="T259" s="104">
        <v>384</v>
      </c>
      <c r="U259" s="105">
        <f t="shared" si="17"/>
        <v>0.89302325581395348</v>
      </c>
    </row>
    <row r="260" spans="2:21" ht="31.5" customHeight="1" x14ac:dyDescent="0.35">
      <c r="B260" s="54"/>
      <c r="C260" s="111" t="s">
        <v>23</v>
      </c>
      <c r="D260" s="55"/>
      <c r="E260" s="55">
        <v>1</v>
      </c>
      <c r="F260" s="55" t="s">
        <v>9</v>
      </c>
      <c r="G260" s="56">
        <v>188</v>
      </c>
      <c r="I260" s="57"/>
      <c r="J260" s="69" t="s">
        <v>23</v>
      </c>
      <c r="K260" s="70" t="s">
        <v>12</v>
      </c>
      <c r="L260" s="71">
        <v>170</v>
      </c>
      <c r="M260" s="71">
        <v>120</v>
      </c>
      <c r="N260" s="71">
        <f t="shared" si="16"/>
        <v>-50</v>
      </c>
      <c r="P260" s="57"/>
      <c r="Q260" s="102" t="s">
        <v>23</v>
      </c>
      <c r="R260" s="103" t="s">
        <v>10</v>
      </c>
      <c r="S260" s="104">
        <v>300</v>
      </c>
      <c r="T260" s="104">
        <v>240</v>
      </c>
      <c r="U260" s="105">
        <f t="shared" si="17"/>
        <v>0.8</v>
      </c>
    </row>
    <row r="261" spans="2:21" ht="31.5" customHeight="1" x14ac:dyDescent="0.35">
      <c r="B261" s="54"/>
      <c r="C261" s="111" t="s">
        <v>24</v>
      </c>
      <c r="D261" s="55"/>
      <c r="E261" s="55">
        <v>2</v>
      </c>
      <c r="F261" s="55" t="s">
        <v>2</v>
      </c>
      <c r="G261" s="56">
        <v>174</v>
      </c>
      <c r="I261" s="57"/>
      <c r="J261" s="69" t="s">
        <v>24</v>
      </c>
      <c r="K261" s="70" t="s">
        <v>10</v>
      </c>
      <c r="L261" s="71">
        <v>300</v>
      </c>
      <c r="M261" s="71">
        <v>240</v>
      </c>
      <c r="N261" s="71">
        <f t="shared" si="16"/>
        <v>-60</v>
      </c>
      <c r="P261" s="57"/>
      <c r="Q261" s="102" t="s">
        <v>24</v>
      </c>
      <c r="R261" s="103" t="s">
        <v>12</v>
      </c>
      <c r="S261" s="104">
        <v>170</v>
      </c>
      <c r="T261" s="104">
        <v>120</v>
      </c>
      <c r="U261" s="105">
        <f t="shared" si="17"/>
        <v>0.70588235294117652</v>
      </c>
    </row>
    <row r="262" spans="2:21" ht="31.5" customHeight="1" x14ac:dyDescent="0.35">
      <c r="B262" s="54"/>
      <c r="C262" s="111" t="s">
        <v>25</v>
      </c>
      <c r="D262" s="55"/>
      <c r="E262" s="55">
        <v>1</v>
      </c>
      <c r="F262" s="55" t="s">
        <v>5</v>
      </c>
      <c r="G262" s="56">
        <v>126</v>
      </c>
      <c r="I262" s="57"/>
      <c r="J262" s="69" t="s">
        <v>25</v>
      </c>
      <c r="K262" s="70" t="s">
        <v>5</v>
      </c>
      <c r="L262" s="71">
        <v>200</v>
      </c>
      <c r="M262" s="71">
        <v>126</v>
      </c>
      <c r="N262" s="71">
        <f t="shared" si="16"/>
        <v>-74</v>
      </c>
      <c r="P262" s="57"/>
      <c r="Q262" s="102" t="s">
        <v>25</v>
      </c>
      <c r="R262" s="103" t="s">
        <v>9</v>
      </c>
      <c r="S262" s="104">
        <v>280</v>
      </c>
      <c r="T262" s="104">
        <v>188</v>
      </c>
      <c r="U262" s="105">
        <f t="shared" si="17"/>
        <v>0.67142857142857137</v>
      </c>
    </row>
    <row r="263" spans="2:21" ht="31.5" customHeight="1" x14ac:dyDescent="0.35">
      <c r="B263" s="54"/>
      <c r="C263" s="111" t="s">
        <v>26</v>
      </c>
      <c r="D263" s="55"/>
      <c r="E263" s="55" t="s">
        <v>35</v>
      </c>
      <c r="F263" s="55" t="s">
        <v>12</v>
      </c>
      <c r="G263" s="56">
        <v>120</v>
      </c>
      <c r="I263" s="57"/>
      <c r="J263" s="69" t="s">
        <v>26</v>
      </c>
      <c r="K263" s="70" t="s">
        <v>9</v>
      </c>
      <c r="L263" s="71">
        <v>280</v>
      </c>
      <c r="M263" s="71">
        <v>188</v>
      </c>
      <c r="N263" s="71">
        <f t="shared" si="16"/>
        <v>-92</v>
      </c>
      <c r="P263" s="57"/>
      <c r="Q263" s="102" t="s">
        <v>26</v>
      </c>
      <c r="R263" s="103" t="s">
        <v>5</v>
      </c>
      <c r="S263" s="104">
        <v>200</v>
      </c>
      <c r="T263" s="104">
        <v>126</v>
      </c>
      <c r="U263" s="105">
        <f t="shared" si="17"/>
        <v>0.63</v>
      </c>
    </row>
    <row r="264" spans="2:21" ht="31.5" customHeight="1" x14ac:dyDescent="0.35">
      <c r="B264" s="54"/>
      <c r="C264" s="111" t="s">
        <v>58</v>
      </c>
      <c r="D264" s="55"/>
      <c r="E264" s="55">
        <v>1</v>
      </c>
      <c r="F264" s="55" t="s">
        <v>76</v>
      </c>
      <c r="G264" s="56">
        <v>68</v>
      </c>
      <c r="I264" s="57"/>
      <c r="J264" s="69" t="s">
        <v>58</v>
      </c>
      <c r="K264" s="70" t="s">
        <v>2</v>
      </c>
      <c r="L264" s="71">
        <v>300</v>
      </c>
      <c r="M264" s="71">
        <v>174</v>
      </c>
      <c r="N264" s="71">
        <f t="shared" si="16"/>
        <v>-126</v>
      </c>
      <c r="P264" s="57"/>
      <c r="Q264" s="102" t="s">
        <v>58</v>
      </c>
      <c r="R264" s="103" t="s">
        <v>2</v>
      </c>
      <c r="S264" s="104">
        <v>300</v>
      </c>
      <c r="T264" s="104">
        <v>174</v>
      </c>
      <c r="U264" s="105">
        <f t="shared" si="17"/>
        <v>0.57999999999999996</v>
      </c>
    </row>
    <row r="265" spans="2:21" ht="31.5" customHeight="1" x14ac:dyDescent="0.35">
      <c r="B265" s="54"/>
      <c r="C265" s="111" t="s">
        <v>78</v>
      </c>
      <c r="D265" s="55"/>
      <c r="E265" s="55">
        <v>1</v>
      </c>
      <c r="F265" s="55" t="s">
        <v>57</v>
      </c>
      <c r="G265" s="56">
        <v>28</v>
      </c>
      <c r="I265" s="57"/>
      <c r="J265" s="69" t="s">
        <v>78</v>
      </c>
      <c r="K265" s="70" t="s">
        <v>57</v>
      </c>
      <c r="L265" s="71">
        <v>240</v>
      </c>
      <c r="M265" s="71">
        <v>28</v>
      </c>
      <c r="N265" s="71">
        <f t="shared" si="16"/>
        <v>-212</v>
      </c>
      <c r="P265" s="57"/>
      <c r="Q265" s="102" t="s">
        <v>78</v>
      </c>
      <c r="R265" s="103" t="s">
        <v>57</v>
      </c>
      <c r="S265" s="104">
        <v>240</v>
      </c>
      <c r="T265" s="104">
        <v>28</v>
      </c>
      <c r="U265" s="105">
        <f t="shared" si="17"/>
        <v>0.11666666666666667</v>
      </c>
    </row>
    <row r="266" spans="2:21" ht="15" customHeight="1" x14ac:dyDescent="0.25">
      <c r="B266" s="54"/>
      <c r="C266" s="111"/>
      <c r="D266" s="111"/>
      <c r="E266" s="111"/>
      <c r="F266" s="111"/>
      <c r="G266" s="111"/>
      <c r="I266" s="57"/>
      <c r="J266" s="69"/>
      <c r="K266" s="70"/>
      <c r="L266" s="71"/>
      <c r="M266" s="71"/>
      <c r="N266" s="71"/>
      <c r="P266" s="57"/>
      <c r="Q266" s="102"/>
      <c r="R266" s="103"/>
      <c r="S266" s="104"/>
      <c r="T266" s="104"/>
      <c r="U266" s="105"/>
    </row>
    <row r="268" spans="2:21" ht="33" customHeight="1" x14ac:dyDescent="0.2">
      <c r="B268" s="170" t="s">
        <v>27</v>
      </c>
      <c r="C268" s="170"/>
      <c r="D268" s="170"/>
      <c r="E268" s="170"/>
      <c r="F268" s="170"/>
      <c r="G268" s="170"/>
      <c r="I268" s="170" t="s">
        <v>68</v>
      </c>
      <c r="J268" s="170"/>
      <c r="K268" s="170"/>
      <c r="L268" s="170"/>
      <c r="M268" s="170"/>
      <c r="N268" s="170"/>
      <c r="P268" s="170" t="s">
        <v>108</v>
      </c>
      <c r="Q268" s="170"/>
      <c r="R268" s="170"/>
      <c r="S268" s="170"/>
      <c r="T268" s="170"/>
      <c r="U268" s="170"/>
    </row>
    <row r="269" spans="2:21" s="51" customFormat="1" ht="1.5" customHeight="1" x14ac:dyDescent="0.2">
      <c r="B269" s="53"/>
      <c r="C269" s="53"/>
      <c r="D269" s="53"/>
      <c r="E269" s="53"/>
      <c r="F269" s="53"/>
      <c r="G269" s="53"/>
      <c r="I269" s="67"/>
      <c r="J269" s="68"/>
      <c r="K269" s="68"/>
      <c r="L269" s="68"/>
      <c r="M269" s="68"/>
      <c r="N269" s="68"/>
      <c r="P269" s="67"/>
      <c r="Q269" s="68"/>
      <c r="R269" s="68"/>
      <c r="S269" s="68"/>
      <c r="T269" s="68"/>
      <c r="U269" s="68"/>
    </row>
    <row r="270" spans="2:21" ht="36" x14ac:dyDescent="0.2">
      <c r="B270" s="65" t="s">
        <v>123</v>
      </c>
      <c r="C270" s="65" t="s">
        <v>14</v>
      </c>
      <c r="D270" s="65"/>
      <c r="E270" s="65"/>
      <c r="F270" s="65" t="s">
        <v>13</v>
      </c>
      <c r="G270" s="66" t="s">
        <v>95</v>
      </c>
      <c r="I270" s="65" t="str">
        <f>B270</f>
        <v>26th June 2020</v>
      </c>
      <c r="J270" s="66" t="s">
        <v>14</v>
      </c>
      <c r="K270" s="66" t="s">
        <v>13</v>
      </c>
      <c r="L270" s="66" t="s">
        <v>71</v>
      </c>
      <c r="M270" s="66" t="s">
        <v>72</v>
      </c>
      <c r="N270" s="66" t="s">
        <v>87</v>
      </c>
      <c r="P270" s="65" t="str">
        <f>B270</f>
        <v>26th June 2020</v>
      </c>
      <c r="Q270" s="66" t="s">
        <v>14</v>
      </c>
      <c r="R270" s="66" t="s">
        <v>13</v>
      </c>
      <c r="S270" s="66" t="s">
        <v>71</v>
      </c>
      <c r="T270" s="66" t="s">
        <v>72</v>
      </c>
      <c r="U270" s="66" t="s">
        <v>116</v>
      </c>
    </row>
    <row r="271" spans="2:21" ht="31.5" customHeight="1" x14ac:dyDescent="0.25">
      <c r="B271" s="54"/>
      <c r="C271" s="111" t="s">
        <v>15</v>
      </c>
      <c r="D271" s="111"/>
      <c r="E271" s="111">
        <v>3</v>
      </c>
      <c r="F271" s="111" t="s">
        <v>4</v>
      </c>
      <c r="G271" s="111">
        <v>739</v>
      </c>
      <c r="I271" s="57"/>
      <c r="J271" s="69" t="s">
        <v>15</v>
      </c>
      <c r="K271" s="70" t="s">
        <v>4</v>
      </c>
      <c r="L271" s="71">
        <v>450</v>
      </c>
      <c r="M271" s="71">
        <v>739</v>
      </c>
      <c r="N271" s="71">
        <v>289</v>
      </c>
      <c r="P271" s="57"/>
      <c r="Q271" s="102" t="s">
        <v>15</v>
      </c>
      <c r="R271" s="103" t="s">
        <v>76</v>
      </c>
      <c r="S271" s="104">
        <v>30</v>
      </c>
      <c r="T271" s="104">
        <v>68</v>
      </c>
      <c r="U271" s="105">
        <f t="shared" ref="U271:U284" si="18">T271/S271</f>
        <v>2.2666666666666666</v>
      </c>
    </row>
    <row r="272" spans="2:21" ht="31.5" customHeight="1" x14ac:dyDescent="0.25">
      <c r="B272" s="54"/>
      <c r="C272" s="111" t="s">
        <v>16</v>
      </c>
      <c r="D272" s="111"/>
      <c r="E272" s="111" t="s">
        <v>35</v>
      </c>
      <c r="F272" s="111" t="s">
        <v>11</v>
      </c>
      <c r="G272" s="111">
        <v>728</v>
      </c>
      <c r="I272" s="57"/>
      <c r="J272" s="69" t="s">
        <v>16</v>
      </c>
      <c r="K272" s="70" t="s">
        <v>11</v>
      </c>
      <c r="L272" s="71">
        <v>440</v>
      </c>
      <c r="M272" s="71">
        <v>728</v>
      </c>
      <c r="N272" s="71">
        <v>288</v>
      </c>
      <c r="P272" s="57"/>
      <c r="Q272" s="102" t="s">
        <v>16</v>
      </c>
      <c r="R272" s="103" t="s">
        <v>7</v>
      </c>
      <c r="S272" s="104">
        <v>230</v>
      </c>
      <c r="T272" s="104">
        <v>476</v>
      </c>
      <c r="U272" s="105">
        <f t="shared" si="18"/>
        <v>2.0695652173913044</v>
      </c>
    </row>
    <row r="273" spans="1:21" ht="31.5" customHeight="1" x14ac:dyDescent="0.25">
      <c r="B273" s="54"/>
      <c r="C273" s="111" t="s">
        <v>17</v>
      </c>
      <c r="D273" s="111"/>
      <c r="E273" s="111" t="s">
        <v>35</v>
      </c>
      <c r="F273" s="111" t="s">
        <v>3</v>
      </c>
      <c r="G273" s="111">
        <v>648</v>
      </c>
      <c r="I273" s="57"/>
      <c r="J273" s="69" t="s">
        <v>17</v>
      </c>
      <c r="K273" s="70" t="s">
        <v>7</v>
      </c>
      <c r="L273" s="71">
        <v>230</v>
      </c>
      <c r="M273" s="71">
        <v>476</v>
      </c>
      <c r="N273" s="71">
        <v>246</v>
      </c>
      <c r="P273" s="57"/>
      <c r="Q273" s="102" t="s">
        <v>17</v>
      </c>
      <c r="R273" s="103" t="s">
        <v>11</v>
      </c>
      <c r="S273" s="104">
        <v>440</v>
      </c>
      <c r="T273" s="104">
        <v>728</v>
      </c>
      <c r="U273" s="105">
        <f t="shared" si="18"/>
        <v>1.6545454545454545</v>
      </c>
    </row>
    <row r="274" spans="1:21" ht="31.5" customHeight="1" x14ac:dyDescent="0.25">
      <c r="B274" s="54"/>
      <c r="C274" s="111" t="s">
        <v>18</v>
      </c>
      <c r="D274" s="111"/>
      <c r="E274" s="111" t="s">
        <v>35</v>
      </c>
      <c r="F274" s="111" t="s">
        <v>7</v>
      </c>
      <c r="G274" s="111">
        <v>476</v>
      </c>
      <c r="I274" s="57"/>
      <c r="J274" s="69" t="s">
        <v>18</v>
      </c>
      <c r="K274" s="70" t="s">
        <v>3</v>
      </c>
      <c r="L274" s="71">
        <v>500</v>
      </c>
      <c r="M274" s="71">
        <v>648</v>
      </c>
      <c r="N274" s="71">
        <v>148</v>
      </c>
      <c r="P274" s="57"/>
      <c r="Q274" s="102" t="s">
        <v>18</v>
      </c>
      <c r="R274" s="103" t="s">
        <v>4</v>
      </c>
      <c r="S274" s="104">
        <v>450</v>
      </c>
      <c r="T274" s="104">
        <v>739</v>
      </c>
      <c r="U274" s="105">
        <f t="shared" si="18"/>
        <v>1.6422222222222222</v>
      </c>
    </row>
    <row r="275" spans="1:21" ht="31.5" customHeight="1" x14ac:dyDescent="0.25">
      <c r="B275" s="54"/>
      <c r="C275" s="111" t="s">
        <v>19</v>
      </c>
      <c r="D275" s="111"/>
      <c r="E275" s="111" t="s">
        <v>35</v>
      </c>
      <c r="F275" s="111" t="s">
        <v>8</v>
      </c>
      <c r="G275" s="111">
        <v>380</v>
      </c>
      <c r="I275" s="57"/>
      <c r="J275" s="69" t="s">
        <v>19</v>
      </c>
      <c r="K275" s="70" t="s">
        <v>8</v>
      </c>
      <c r="L275" s="71">
        <v>300</v>
      </c>
      <c r="M275" s="71">
        <v>380</v>
      </c>
      <c r="N275" s="71">
        <v>80</v>
      </c>
      <c r="P275" s="57"/>
      <c r="Q275" s="102" t="s">
        <v>19</v>
      </c>
      <c r="R275" s="103" t="s">
        <v>3</v>
      </c>
      <c r="S275" s="104">
        <v>500</v>
      </c>
      <c r="T275" s="104">
        <v>648</v>
      </c>
      <c r="U275" s="105">
        <f t="shared" si="18"/>
        <v>1.296</v>
      </c>
    </row>
    <row r="276" spans="1:21" ht="31.5" customHeight="1" x14ac:dyDescent="0.25">
      <c r="B276" s="54"/>
      <c r="C276" s="111" t="s">
        <v>20</v>
      </c>
      <c r="D276" s="111"/>
      <c r="E276" s="111" t="s">
        <v>35</v>
      </c>
      <c r="F276" s="111" t="s">
        <v>1</v>
      </c>
      <c r="G276" s="111">
        <v>374</v>
      </c>
      <c r="I276" s="57"/>
      <c r="J276" s="69" t="s">
        <v>20</v>
      </c>
      <c r="K276" s="70" t="s">
        <v>76</v>
      </c>
      <c r="L276" s="71">
        <v>30</v>
      </c>
      <c r="M276" s="71">
        <v>68</v>
      </c>
      <c r="N276" s="71">
        <v>38</v>
      </c>
      <c r="P276" s="57"/>
      <c r="Q276" s="102" t="s">
        <v>20</v>
      </c>
      <c r="R276" s="103" t="s">
        <v>8</v>
      </c>
      <c r="S276" s="104">
        <v>300</v>
      </c>
      <c r="T276" s="104">
        <v>380</v>
      </c>
      <c r="U276" s="105">
        <f t="shared" si="18"/>
        <v>1.2666666666666666</v>
      </c>
    </row>
    <row r="277" spans="1:21" ht="31.5" customHeight="1" x14ac:dyDescent="0.25">
      <c r="B277" s="54"/>
      <c r="C277" s="111" t="s">
        <v>21</v>
      </c>
      <c r="D277" s="111"/>
      <c r="E277" s="111" t="s">
        <v>35</v>
      </c>
      <c r="F277" s="111" t="s">
        <v>10</v>
      </c>
      <c r="G277" s="111">
        <v>230</v>
      </c>
      <c r="I277" s="57"/>
      <c r="J277" s="69" t="s">
        <v>21</v>
      </c>
      <c r="K277" s="70" t="s">
        <v>6</v>
      </c>
      <c r="L277" s="71">
        <v>190</v>
      </c>
      <c r="M277" s="71">
        <v>181</v>
      </c>
      <c r="N277" s="71">
        <v>-9</v>
      </c>
      <c r="P277" s="57"/>
      <c r="Q277" s="102" t="s">
        <v>21</v>
      </c>
      <c r="R277" s="103" t="s">
        <v>6</v>
      </c>
      <c r="S277" s="104">
        <v>190</v>
      </c>
      <c r="T277" s="104">
        <v>181</v>
      </c>
      <c r="U277" s="105">
        <f t="shared" si="18"/>
        <v>0.95263157894736838</v>
      </c>
    </row>
    <row r="278" spans="1:21" ht="31.5" customHeight="1" x14ac:dyDescent="0.25">
      <c r="B278" s="54"/>
      <c r="C278" s="111" t="s">
        <v>22</v>
      </c>
      <c r="D278" s="111"/>
      <c r="E278" s="111" t="s">
        <v>35</v>
      </c>
      <c r="F278" s="111" t="s">
        <v>6</v>
      </c>
      <c r="G278" s="111">
        <v>181</v>
      </c>
      <c r="I278" s="57"/>
      <c r="J278" s="69" t="s">
        <v>22</v>
      </c>
      <c r="K278" s="70" t="s">
        <v>1</v>
      </c>
      <c r="L278" s="71">
        <v>410</v>
      </c>
      <c r="M278" s="71">
        <v>374</v>
      </c>
      <c r="N278" s="71">
        <v>-36</v>
      </c>
      <c r="P278" s="57"/>
      <c r="Q278" s="102" t="s">
        <v>22</v>
      </c>
      <c r="R278" s="103" t="s">
        <v>1</v>
      </c>
      <c r="S278" s="104">
        <v>410</v>
      </c>
      <c r="T278" s="104">
        <v>374</v>
      </c>
      <c r="U278" s="105">
        <f t="shared" si="18"/>
        <v>0.91219512195121955</v>
      </c>
    </row>
    <row r="279" spans="1:21" ht="31.5" customHeight="1" x14ac:dyDescent="0.25">
      <c r="B279" s="54"/>
      <c r="C279" s="111" t="s">
        <v>23</v>
      </c>
      <c r="D279" s="111"/>
      <c r="E279" s="111" t="s">
        <v>35</v>
      </c>
      <c r="F279" s="111" t="s">
        <v>9</v>
      </c>
      <c r="G279" s="111">
        <v>178</v>
      </c>
      <c r="I279" s="57"/>
      <c r="J279" s="69" t="s">
        <v>23</v>
      </c>
      <c r="K279" s="70" t="s">
        <v>10</v>
      </c>
      <c r="L279" s="71">
        <v>280</v>
      </c>
      <c r="M279" s="71">
        <v>230</v>
      </c>
      <c r="N279" s="71">
        <v>-50</v>
      </c>
      <c r="P279" s="57"/>
      <c r="Q279" s="102" t="s">
        <v>23</v>
      </c>
      <c r="R279" s="103" t="s">
        <v>10</v>
      </c>
      <c r="S279" s="104">
        <v>280</v>
      </c>
      <c r="T279" s="104">
        <v>230</v>
      </c>
      <c r="U279" s="105">
        <f t="shared" si="18"/>
        <v>0.8214285714285714</v>
      </c>
    </row>
    <row r="280" spans="1:21" ht="31.5" customHeight="1" x14ac:dyDescent="0.25">
      <c r="B280" s="54"/>
      <c r="C280" s="111" t="s">
        <v>24</v>
      </c>
      <c r="D280" s="111"/>
      <c r="E280" s="111" t="s">
        <v>35</v>
      </c>
      <c r="F280" s="111" t="s">
        <v>5</v>
      </c>
      <c r="G280" s="111">
        <v>126</v>
      </c>
      <c r="I280" s="57"/>
      <c r="J280" s="69" t="s">
        <v>24</v>
      </c>
      <c r="K280" s="70" t="s">
        <v>12</v>
      </c>
      <c r="L280" s="71">
        <v>170</v>
      </c>
      <c r="M280" s="71">
        <v>120</v>
      </c>
      <c r="N280" s="71">
        <v>-50</v>
      </c>
      <c r="P280" s="57"/>
      <c r="Q280" s="102" t="s">
        <v>24</v>
      </c>
      <c r="R280" s="103" t="s">
        <v>12</v>
      </c>
      <c r="S280" s="104">
        <v>170</v>
      </c>
      <c r="T280" s="104">
        <v>120</v>
      </c>
      <c r="U280" s="105">
        <f t="shared" si="18"/>
        <v>0.70588235294117652</v>
      </c>
    </row>
    <row r="281" spans="1:21" ht="31.5" customHeight="1" x14ac:dyDescent="0.25">
      <c r="B281" s="54"/>
      <c r="C281" s="111" t="s">
        <v>25</v>
      </c>
      <c r="D281" s="111"/>
      <c r="E281" s="111" t="s">
        <v>35</v>
      </c>
      <c r="F281" s="111" t="s">
        <v>2</v>
      </c>
      <c r="G281" s="111">
        <v>124</v>
      </c>
      <c r="I281" s="57"/>
      <c r="J281" s="69" t="s">
        <v>25</v>
      </c>
      <c r="K281" s="70" t="s">
        <v>5</v>
      </c>
      <c r="L281" s="71">
        <v>190</v>
      </c>
      <c r="M281" s="71">
        <v>126</v>
      </c>
      <c r="N281" s="71">
        <v>-64</v>
      </c>
      <c r="P281" s="57"/>
      <c r="Q281" s="102" t="s">
        <v>25</v>
      </c>
      <c r="R281" s="103" t="s">
        <v>5</v>
      </c>
      <c r="S281" s="104">
        <v>190</v>
      </c>
      <c r="T281" s="104">
        <v>126</v>
      </c>
      <c r="U281" s="105">
        <f t="shared" si="18"/>
        <v>0.66315789473684206</v>
      </c>
    </row>
    <row r="282" spans="1:21" ht="31.5" customHeight="1" x14ac:dyDescent="0.25">
      <c r="B282" s="54"/>
      <c r="C282" s="111" t="s">
        <v>26</v>
      </c>
      <c r="D282" s="111"/>
      <c r="E282" s="111" t="s">
        <v>35</v>
      </c>
      <c r="F282" s="111" t="s">
        <v>12</v>
      </c>
      <c r="G282" s="111">
        <v>120</v>
      </c>
      <c r="I282" s="57"/>
      <c r="J282" s="69" t="s">
        <v>26</v>
      </c>
      <c r="K282" s="70" t="s">
        <v>9</v>
      </c>
      <c r="L282" s="71">
        <v>270</v>
      </c>
      <c r="M282" s="71">
        <v>178</v>
      </c>
      <c r="N282" s="71">
        <v>-92</v>
      </c>
      <c r="P282" s="57"/>
      <c r="Q282" s="102" t="s">
        <v>26</v>
      </c>
      <c r="R282" s="103" t="s">
        <v>9</v>
      </c>
      <c r="S282" s="104">
        <v>270</v>
      </c>
      <c r="T282" s="104">
        <v>178</v>
      </c>
      <c r="U282" s="105">
        <f t="shared" si="18"/>
        <v>0.65925925925925921</v>
      </c>
    </row>
    <row r="283" spans="1:21" ht="31.5" customHeight="1" x14ac:dyDescent="0.25">
      <c r="B283" s="54"/>
      <c r="C283" s="111" t="s">
        <v>58</v>
      </c>
      <c r="D283" s="111"/>
      <c r="E283" s="111" t="s">
        <v>35</v>
      </c>
      <c r="F283" s="111" t="s">
        <v>76</v>
      </c>
      <c r="G283" s="111">
        <v>68</v>
      </c>
      <c r="I283" s="57"/>
      <c r="J283" s="69" t="s">
        <v>58</v>
      </c>
      <c r="K283" s="70" t="s">
        <v>2</v>
      </c>
      <c r="L283" s="71">
        <v>270</v>
      </c>
      <c r="M283" s="71">
        <v>124</v>
      </c>
      <c r="N283" s="71">
        <v>-146</v>
      </c>
      <c r="P283" s="57"/>
      <c r="Q283" s="102" t="s">
        <v>58</v>
      </c>
      <c r="R283" s="103" t="s">
        <v>2</v>
      </c>
      <c r="S283" s="104">
        <v>270</v>
      </c>
      <c r="T283" s="104">
        <v>124</v>
      </c>
      <c r="U283" s="105">
        <f t="shared" si="18"/>
        <v>0.45925925925925926</v>
      </c>
    </row>
    <row r="284" spans="1:21" ht="31.5" customHeight="1" x14ac:dyDescent="0.25">
      <c r="B284" s="54"/>
      <c r="C284" s="111" t="s">
        <v>78</v>
      </c>
      <c r="D284" s="111"/>
      <c r="E284" s="111" t="s">
        <v>35</v>
      </c>
      <c r="F284" s="111" t="s">
        <v>57</v>
      </c>
      <c r="G284" s="111">
        <v>28</v>
      </c>
      <c r="I284" s="57"/>
      <c r="J284" s="69" t="s">
        <v>78</v>
      </c>
      <c r="K284" s="70" t="s">
        <v>57</v>
      </c>
      <c r="L284" s="71">
        <v>240</v>
      </c>
      <c r="M284" s="71">
        <v>28</v>
      </c>
      <c r="N284" s="71">
        <v>-212</v>
      </c>
      <c r="P284" s="57"/>
      <c r="Q284" s="102" t="s">
        <v>78</v>
      </c>
      <c r="R284" s="103" t="s">
        <v>57</v>
      </c>
      <c r="S284" s="104">
        <v>240</v>
      </c>
      <c r="T284" s="104">
        <v>28</v>
      </c>
      <c r="U284" s="105">
        <f t="shared" si="18"/>
        <v>0.11666666666666667</v>
      </c>
    </row>
    <row r="285" spans="1:21" ht="15" customHeight="1" x14ac:dyDescent="0.25">
      <c r="B285" s="54"/>
      <c r="C285" s="111"/>
      <c r="D285" s="111"/>
      <c r="E285" s="111"/>
      <c r="F285" s="111"/>
      <c r="G285" s="111"/>
      <c r="I285" s="57"/>
      <c r="J285" s="69"/>
      <c r="K285" s="70"/>
      <c r="L285" s="71"/>
      <c r="M285" s="71"/>
      <c r="N285" s="71"/>
      <c r="P285" s="57"/>
      <c r="Q285" s="102"/>
      <c r="R285" s="103"/>
      <c r="S285" s="104"/>
      <c r="T285" s="104"/>
      <c r="U285" s="105"/>
    </row>
    <row r="287" spans="1:21" x14ac:dyDescent="0.2">
      <c r="A287" s="10" t="s">
        <v>122</v>
      </c>
    </row>
    <row r="289" spans="2:21" ht="33" customHeight="1" x14ac:dyDescent="0.2">
      <c r="B289" s="170" t="s">
        <v>27</v>
      </c>
      <c r="C289" s="170"/>
      <c r="D289" s="170"/>
      <c r="E289" s="170"/>
      <c r="F289" s="170"/>
      <c r="G289" s="170"/>
      <c r="I289" s="170" t="s">
        <v>68</v>
      </c>
      <c r="J289" s="170"/>
      <c r="K289" s="170"/>
      <c r="L289" s="170"/>
      <c r="M289" s="170"/>
      <c r="N289" s="170"/>
      <c r="P289" s="170" t="s">
        <v>108</v>
      </c>
      <c r="Q289" s="170"/>
      <c r="R289" s="170"/>
      <c r="S289" s="170"/>
      <c r="T289" s="170"/>
      <c r="U289" s="170"/>
    </row>
    <row r="290" spans="2:21" s="51" customFormat="1" ht="1.5" customHeight="1" x14ac:dyDescent="0.2">
      <c r="B290" s="53"/>
      <c r="C290" s="53"/>
      <c r="D290" s="53"/>
      <c r="E290" s="53"/>
      <c r="F290" s="53"/>
      <c r="G290" s="53"/>
      <c r="I290" s="67"/>
      <c r="J290" s="68"/>
      <c r="K290" s="68"/>
      <c r="L290" s="68"/>
      <c r="M290" s="68"/>
      <c r="N290" s="68"/>
      <c r="P290" s="67"/>
      <c r="Q290" s="68"/>
      <c r="R290" s="68"/>
      <c r="S290" s="68"/>
      <c r="T290" s="68"/>
      <c r="U290" s="68"/>
    </row>
    <row r="291" spans="2:21" ht="36" x14ac:dyDescent="0.2">
      <c r="B291" s="65" t="s">
        <v>120</v>
      </c>
      <c r="C291" s="65" t="s">
        <v>14</v>
      </c>
      <c r="D291" s="65"/>
      <c r="E291" s="65"/>
      <c r="F291" s="65" t="s">
        <v>13</v>
      </c>
      <c r="G291" s="66" t="s">
        <v>95</v>
      </c>
      <c r="I291" s="65" t="str">
        <f>B291</f>
        <v>19th June 2020</v>
      </c>
      <c r="J291" s="66" t="s">
        <v>14</v>
      </c>
      <c r="K291" s="66" t="s">
        <v>13</v>
      </c>
      <c r="L291" s="66" t="s">
        <v>71</v>
      </c>
      <c r="M291" s="66" t="s">
        <v>72</v>
      </c>
      <c r="N291" s="66" t="s">
        <v>94</v>
      </c>
      <c r="P291" s="65" t="str">
        <f>B291</f>
        <v>19th June 2020</v>
      </c>
      <c r="Q291" s="66" t="s">
        <v>14</v>
      </c>
      <c r="R291" s="66" t="s">
        <v>13</v>
      </c>
      <c r="S291" s="66" t="s">
        <v>71</v>
      </c>
      <c r="T291" s="66" t="s">
        <v>72</v>
      </c>
      <c r="U291" s="66" t="s">
        <v>116</v>
      </c>
    </row>
    <row r="292" spans="2:21" ht="31.5" customHeight="1" x14ac:dyDescent="0.25">
      <c r="B292" s="54"/>
      <c r="C292" s="111" t="s">
        <v>15</v>
      </c>
      <c r="D292" s="111"/>
      <c r="E292" s="111">
        <v>2</v>
      </c>
      <c r="F292" s="111" t="s">
        <v>4</v>
      </c>
      <c r="G292" s="111">
        <v>687</v>
      </c>
      <c r="I292" s="57"/>
      <c r="J292" s="69" t="s">
        <v>15</v>
      </c>
      <c r="K292" s="70" t="s">
        <v>11</v>
      </c>
      <c r="L292" s="71">
        <v>400</v>
      </c>
      <c r="M292" s="71">
        <v>682</v>
      </c>
      <c r="N292" s="71">
        <v>282</v>
      </c>
      <c r="P292" s="57"/>
      <c r="Q292" s="102" t="s">
        <v>15</v>
      </c>
      <c r="R292" s="103" t="s">
        <v>76</v>
      </c>
      <c r="S292" s="104">
        <v>30</v>
      </c>
      <c r="T292" s="104">
        <v>68</v>
      </c>
      <c r="U292" s="105">
        <v>2.2667000000000002</v>
      </c>
    </row>
    <row r="293" spans="2:21" ht="31.5" customHeight="1" x14ac:dyDescent="0.25">
      <c r="B293" s="54"/>
      <c r="C293" s="111" t="s">
        <v>16</v>
      </c>
      <c r="D293" s="111"/>
      <c r="E293" s="111" t="s">
        <v>35</v>
      </c>
      <c r="F293" s="111" t="s">
        <v>11</v>
      </c>
      <c r="G293" s="111">
        <v>682</v>
      </c>
      <c r="I293" s="57"/>
      <c r="J293" s="69" t="s">
        <v>16</v>
      </c>
      <c r="K293" s="70" t="s">
        <v>4</v>
      </c>
      <c r="L293" s="71">
        <v>410</v>
      </c>
      <c r="M293" s="71">
        <v>687</v>
      </c>
      <c r="N293" s="71">
        <v>277</v>
      </c>
      <c r="P293" s="57"/>
      <c r="Q293" s="102" t="s">
        <v>16</v>
      </c>
      <c r="R293" s="103" t="s">
        <v>7</v>
      </c>
      <c r="S293" s="104">
        <v>230</v>
      </c>
      <c r="T293" s="104">
        <v>476</v>
      </c>
      <c r="U293" s="105">
        <v>2.0996000000000001</v>
      </c>
    </row>
    <row r="294" spans="2:21" ht="31.5" customHeight="1" x14ac:dyDescent="0.25">
      <c r="B294" s="54"/>
      <c r="C294" s="111" t="s">
        <v>17</v>
      </c>
      <c r="D294" s="111"/>
      <c r="E294" s="111" t="s">
        <v>35</v>
      </c>
      <c r="F294" s="111" t="s">
        <v>3</v>
      </c>
      <c r="G294" s="111">
        <v>576</v>
      </c>
      <c r="I294" s="57"/>
      <c r="J294" s="69" t="s">
        <v>17</v>
      </c>
      <c r="K294" s="70" t="s">
        <v>7</v>
      </c>
      <c r="L294" s="71">
        <v>230</v>
      </c>
      <c r="M294" s="71">
        <v>476</v>
      </c>
      <c r="N294" s="71">
        <v>246</v>
      </c>
      <c r="P294" s="57"/>
      <c r="Q294" s="102" t="s">
        <v>17</v>
      </c>
      <c r="R294" s="103" t="s">
        <v>11</v>
      </c>
      <c r="S294" s="104">
        <v>400</v>
      </c>
      <c r="T294" s="104">
        <v>682</v>
      </c>
      <c r="U294" s="105">
        <v>1.7050000000000001</v>
      </c>
    </row>
    <row r="295" spans="2:21" ht="31.5" customHeight="1" x14ac:dyDescent="0.25">
      <c r="B295" s="54"/>
      <c r="C295" s="111" t="s">
        <v>18</v>
      </c>
      <c r="D295" s="111"/>
      <c r="E295" s="111" t="s">
        <v>35</v>
      </c>
      <c r="F295" s="111" t="s">
        <v>7</v>
      </c>
      <c r="G295" s="111">
        <v>476</v>
      </c>
      <c r="I295" s="57"/>
      <c r="J295" s="69" t="s">
        <v>18</v>
      </c>
      <c r="K295" s="70" t="s">
        <v>3</v>
      </c>
      <c r="L295" s="71">
        <v>460</v>
      </c>
      <c r="M295" s="71">
        <v>576</v>
      </c>
      <c r="N295" s="71">
        <v>116</v>
      </c>
      <c r="P295" s="57"/>
      <c r="Q295" s="102" t="s">
        <v>18</v>
      </c>
      <c r="R295" s="103" t="s">
        <v>4</v>
      </c>
      <c r="S295" s="104">
        <v>410</v>
      </c>
      <c r="T295" s="104">
        <v>687</v>
      </c>
      <c r="U295" s="105">
        <v>1.6756</v>
      </c>
    </row>
    <row r="296" spans="2:21" ht="31.5" customHeight="1" x14ac:dyDescent="0.25">
      <c r="B296" s="54"/>
      <c r="C296" s="111" t="s">
        <v>19</v>
      </c>
      <c r="D296" s="111"/>
      <c r="E296" s="111" t="s">
        <v>35</v>
      </c>
      <c r="F296" s="111" t="s">
        <v>8</v>
      </c>
      <c r="G296" s="111">
        <v>380</v>
      </c>
      <c r="I296" s="57"/>
      <c r="J296" s="69" t="s">
        <v>19</v>
      </c>
      <c r="K296" s="70" t="s">
        <v>8</v>
      </c>
      <c r="L296" s="71">
        <v>300</v>
      </c>
      <c r="M296" s="71">
        <v>380</v>
      </c>
      <c r="N296" s="71">
        <v>80</v>
      </c>
      <c r="P296" s="57"/>
      <c r="Q296" s="102" t="s">
        <v>19</v>
      </c>
      <c r="R296" s="103" t="s">
        <v>8</v>
      </c>
      <c r="S296" s="104">
        <v>300</v>
      </c>
      <c r="T296" s="104">
        <v>380</v>
      </c>
      <c r="U296" s="105">
        <v>1.2666999999999999</v>
      </c>
    </row>
    <row r="297" spans="2:21" ht="31.5" customHeight="1" x14ac:dyDescent="0.25">
      <c r="B297" s="54"/>
      <c r="C297" s="111" t="s">
        <v>20</v>
      </c>
      <c r="D297" s="111"/>
      <c r="E297" s="111" t="s">
        <v>35</v>
      </c>
      <c r="F297" s="111" t="s">
        <v>1</v>
      </c>
      <c r="G297" s="111">
        <v>312</v>
      </c>
      <c r="I297" s="57"/>
      <c r="J297" s="69" t="s">
        <v>20</v>
      </c>
      <c r="K297" s="70" t="s">
        <v>76</v>
      </c>
      <c r="L297" s="71">
        <v>30</v>
      </c>
      <c r="M297" s="71">
        <v>68</v>
      </c>
      <c r="N297" s="71">
        <v>38</v>
      </c>
      <c r="P297" s="57"/>
      <c r="Q297" s="102" t="s">
        <v>20</v>
      </c>
      <c r="R297" s="103" t="s">
        <v>3</v>
      </c>
      <c r="S297" s="104">
        <v>460</v>
      </c>
      <c r="T297" s="104">
        <v>576</v>
      </c>
      <c r="U297" s="105">
        <v>1.2522</v>
      </c>
    </row>
    <row r="298" spans="2:21" ht="31.5" customHeight="1" x14ac:dyDescent="0.25">
      <c r="B298" s="54"/>
      <c r="C298" s="111" t="s">
        <v>21</v>
      </c>
      <c r="D298" s="111"/>
      <c r="E298" s="111">
        <v>1</v>
      </c>
      <c r="F298" s="111" t="s">
        <v>10</v>
      </c>
      <c r="G298" s="111">
        <v>210</v>
      </c>
      <c r="I298" s="57"/>
      <c r="J298" s="69" t="s">
        <v>21</v>
      </c>
      <c r="K298" s="70" t="s">
        <v>6</v>
      </c>
      <c r="L298" s="71">
        <v>190</v>
      </c>
      <c r="M298" s="71">
        <v>181</v>
      </c>
      <c r="N298" s="71">
        <v>-9</v>
      </c>
      <c r="P298" s="57"/>
      <c r="Q298" s="102" t="s">
        <v>21</v>
      </c>
      <c r="R298" s="103" t="s">
        <v>6</v>
      </c>
      <c r="S298" s="104">
        <v>190</v>
      </c>
      <c r="T298" s="104">
        <v>181</v>
      </c>
      <c r="U298" s="105">
        <v>0.9526</v>
      </c>
    </row>
    <row r="299" spans="2:21" ht="31.5" customHeight="1" x14ac:dyDescent="0.25">
      <c r="B299" s="54"/>
      <c r="C299" s="111" t="s">
        <v>22</v>
      </c>
      <c r="D299" s="111"/>
      <c r="E299" s="111">
        <v>1</v>
      </c>
      <c r="F299" s="111" t="s">
        <v>6</v>
      </c>
      <c r="G299" s="111">
        <v>181</v>
      </c>
      <c r="I299" s="57"/>
      <c r="J299" s="69" t="s">
        <v>22</v>
      </c>
      <c r="K299" s="70" t="s">
        <v>10</v>
      </c>
      <c r="L299" s="71">
        <v>250</v>
      </c>
      <c r="M299" s="71">
        <v>210</v>
      </c>
      <c r="N299" s="71">
        <v>-40</v>
      </c>
      <c r="P299" s="57"/>
      <c r="Q299" s="102" t="s">
        <v>22</v>
      </c>
      <c r="R299" s="103" t="s">
        <v>1</v>
      </c>
      <c r="S299" s="104">
        <v>370</v>
      </c>
      <c r="T299" s="104">
        <v>312</v>
      </c>
      <c r="U299" s="105">
        <v>0.84319999999999995</v>
      </c>
    </row>
    <row r="300" spans="2:21" ht="31.5" customHeight="1" x14ac:dyDescent="0.25">
      <c r="B300" s="54"/>
      <c r="C300" s="111" t="s">
        <v>23</v>
      </c>
      <c r="D300" s="111"/>
      <c r="E300" s="111" t="s">
        <v>35</v>
      </c>
      <c r="F300" s="111" t="s">
        <v>9</v>
      </c>
      <c r="G300" s="111">
        <v>178</v>
      </c>
      <c r="I300" s="57"/>
      <c r="J300" s="69" t="s">
        <v>23</v>
      </c>
      <c r="K300" s="70" t="s">
        <v>5</v>
      </c>
      <c r="L300" s="71">
        <v>170</v>
      </c>
      <c r="M300" s="71">
        <v>126</v>
      </c>
      <c r="N300" s="71">
        <v>-44</v>
      </c>
      <c r="P300" s="57"/>
      <c r="Q300" s="102" t="s">
        <v>23</v>
      </c>
      <c r="R300" s="103" t="s">
        <v>10</v>
      </c>
      <c r="S300" s="104">
        <v>250</v>
      </c>
      <c r="T300" s="104">
        <v>210</v>
      </c>
      <c r="U300" s="105">
        <v>0.84</v>
      </c>
    </row>
    <row r="301" spans="2:21" ht="31.5" customHeight="1" x14ac:dyDescent="0.25">
      <c r="B301" s="54"/>
      <c r="C301" s="111" t="s">
        <v>24</v>
      </c>
      <c r="D301" s="111"/>
      <c r="E301" s="111" t="s">
        <v>35</v>
      </c>
      <c r="F301" s="111" t="s">
        <v>5</v>
      </c>
      <c r="G301" s="111">
        <v>126</v>
      </c>
      <c r="I301" s="57"/>
      <c r="J301" s="69" t="s">
        <v>24</v>
      </c>
      <c r="K301" s="70" t="s">
        <v>1</v>
      </c>
      <c r="L301" s="71">
        <v>370</v>
      </c>
      <c r="M301" s="71">
        <v>312</v>
      </c>
      <c r="N301" s="71">
        <v>-58</v>
      </c>
      <c r="P301" s="57"/>
      <c r="Q301" s="102" t="s">
        <v>24</v>
      </c>
      <c r="R301" s="103" t="s">
        <v>5</v>
      </c>
      <c r="S301" s="104">
        <v>170</v>
      </c>
      <c r="T301" s="104">
        <v>126</v>
      </c>
      <c r="U301" s="105">
        <v>0.74119999999999997</v>
      </c>
    </row>
    <row r="302" spans="2:21" ht="31.5" customHeight="1" x14ac:dyDescent="0.25">
      <c r="B302" s="54"/>
      <c r="C302" s="111" t="s">
        <v>25</v>
      </c>
      <c r="D302" s="111"/>
      <c r="E302" s="111" t="s">
        <v>35</v>
      </c>
      <c r="F302" s="111" t="s">
        <v>2</v>
      </c>
      <c r="G302" s="111">
        <v>124</v>
      </c>
      <c r="I302" s="57"/>
      <c r="J302" s="69" t="s">
        <v>25</v>
      </c>
      <c r="K302" s="70" t="s">
        <v>12</v>
      </c>
      <c r="L302" s="71">
        <v>140</v>
      </c>
      <c r="M302" s="71">
        <v>82</v>
      </c>
      <c r="N302" s="71">
        <v>-58</v>
      </c>
      <c r="P302" s="57"/>
      <c r="Q302" s="102" t="s">
        <v>25</v>
      </c>
      <c r="R302" s="103" t="s">
        <v>9</v>
      </c>
      <c r="S302" s="104">
        <v>250</v>
      </c>
      <c r="T302" s="104">
        <v>178</v>
      </c>
      <c r="U302" s="105">
        <v>0.71199999999999997</v>
      </c>
    </row>
    <row r="303" spans="2:21" ht="31.5" customHeight="1" x14ac:dyDescent="0.25">
      <c r="B303" s="54"/>
      <c r="C303" s="111" t="s">
        <v>26</v>
      </c>
      <c r="D303" s="111"/>
      <c r="E303" s="111">
        <v>1</v>
      </c>
      <c r="F303" s="111" t="s">
        <v>12</v>
      </c>
      <c r="G303" s="111">
        <v>82</v>
      </c>
      <c r="I303" s="57"/>
      <c r="J303" s="69" t="s">
        <v>26</v>
      </c>
      <c r="K303" s="70" t="s">
        <v>9</v>
      </c>
      <c r="L303" s="71">
        <v>250</v>
      </c>
      <c r="M303" s="71">
        <v>178</v>
      </c>
      <c r="N303" s="71">
        <v>-72</v>
      </c>
      <c r="P303" s="57"/>
      <c r="Q303" s="102" t="s">
        <v>26</v>
      </c>
      <c r="R303" s="103" t="s">
        <v>12</v>
      </c>
      <c r="S303" s="104">
        <v>140</v>
      </c>
      <c r="T303" s="104">
        <v>82</v>
      </c>
      <c r="U303" s="105">
        <v>0.5857</v>
      </c>
    </row>
    <row r="304" spans="2:21" ht="31.5" customHeight="1" x14ac:dyDescent="0.25">
      <c r="B304" s="54"/>
      <c r="C304" s="111" t="s">
        <v>58</v>
      </c>
      <c r="D304" s="111"/>
      <c r="E304" s="111">
        <v>1</v>
      </c>
      <c r="F304" s="111" t="s">
        <v>76</v>
      </c>
      <c r="G304" s="111">
        <v>68</v>
      </c>
      <c r="I304" s="57"/>
      <c r="J304" s="69" t="s">
        <v>58</v>
      </c>
      <c r="K304" s="70" t="s">
        <v>2</v>
      </c>
      <c r="L304" s="71">
        <v>240</v>
      </c>
      <c r="M304" s="71">
        <v>124</v>
      </c>
      <c r="N304" s="71">
        <v>-116</v>
      </c>
      <c r="P304" s="57"/>
      <c r="Q304" s="102" t="s">
        <v>58</v>
      </c>
      <c r="R304" s="103" t="s">
        <v>2</v>
      </c>
      <c r="S304" s="104">
        <v>240</v>
      </c>
      <c r="T304" s="104">
        <v>124</v>
      </c>
      <c r="U304" s="105">
        <v>0.51670000000000005</v>
      </c>
    </row>
    <row r="305" spans="2:21" ht="31.5" customHeight="1" x14ac:dyDescent="0.25">
      <c r="B305" s="54"/>
      <c r="C305" s="111" t="s">
        <v>78</v>
      </c>
      <c r="D305" s="111"/>
      <c r="E305" s="111">
        <v>1</v>
      </c>
      <c r="F305" s="111" t="s">
        <v>57</v>
      </c>
      <c r="G305" s="111">
        <v>28</v>
      </c>
      <c r="I305" s="57"/>
      <c r="J305" s="69" t="s">
        <v>78</v>
      </c>
      <c r="K305" s="70" t="s">
        <v>57</v>
      </c>
      <c r="L305" s="71">
        <v>240</v>
      </c>
      <c r="M305" s="71">
        <v>28</v>
      </c>
      <c r="N305" s="71">
        <v>-212</v>
      </c>
      <c r="P305" s="57"/>
      <c r="Q305" s="102" t="s">
        <v>78</v>
      </c>
      <c r="R305" s="103" t="s">
        <v>57</v>
      </c>
      <c r="S305" s="104">
        <v>240</v>
      </c>
      <c r="T305" s="104">
        <v>28</v>
      </c>
      <c r="U305" s="105">
        <v>0.1167</v>
      </c>
    </row>
    <row r="306" spans="2:21" ht="15" customHeight="1" x14ac:dyDescent="0.25">
      <c r="B306" s="54"/>
      <c r="C306" s="111"/>
      <c r="D306" s="111"/>
      <c r="E306" s="111"/>
      <c r="F306" s="111"/>
      <c r="G306" s="111"/>
      <c r="I306" s="57"/>
      <c r="J306" s="69"/>
      <c r="K306" s="70"/>
      <c r="L306" s="71"/>
      <c r="M306" s="71"/>
      <c r="N306" s="71"/>
      <c r="P306" s="57"/>
      <c r="Q306" s="102"/>
      <c r="R306" s="103"/>
      <c r="S306" s="104"/>
      <c r="T306" s="104"/>
      <c r="U306" s="105"/>
    </row>
    <row r="310" spans="2:21" ht="33" customHeight="1" x14ac:dyDescent="0.2">
      <c r="B310" s="170" t="s">
        <v>27</v>
      </c>
      <c r="C310" s="170"/>
      <c r="D310" s="170"/>
      <c r="E310" s="170"/>
      <c r="F310" s="170"/>
      <c r="G310" s="170"/>
      <c r="I310" s="170" t="s">
        <v>68</v>
      </c>
      <c r="J310" s="170"/>
      <c r="K310" s="170"/>
      <c r="L310" s="170"/>
      <c r="M310" s="170"/>
      <c r="N310" s="170"/>
      <c r="P310" s="170" t="s">
        <v>108</v>
      </c>
      <c r="Q310" s="170"/>
      <c r="R310" s="170"/>
      <c r="S310" s="170"/>
      <c r="T310" s="170"/>
      <c r="U310" s="170"/>
    </row>
    <row r="311" spans="2:21" s="51" customFormat="1" ht="1.5" customHeight="1" x14ac:dyDescent="0.2">
      <c r="B311" s="53"/>
      <c r="C311" s="53"/>
      <c r="D311" s="53"/>
      <c r="E311" s="53"/>
      <c r="F311" s="53"/>
      <c r="G311" s="53"/>
      <c r="I311" s="67"/>
      <c r="J311" s="68"/>
      <c r="K311" s="68"/>
      <c r="L311" s="68"/>
      <c r="M311" s="68"/>
      <c r="N311" s="68"/>
      <c r="P311" s="67"/>
      <c r="Q311" s="68"/>
      <c r="R311" s="68"/>
      <c r="S311" s="68"/>
      <c r="T311" s="68"/>
      <c r="U311" s="68"/>
    </row>
    <row r="312" spans="2:21" ht="36" x14ac:dyDescent="0.2">
      <c r="B312" s="65" t="s">
        <v>115</v>
      </c>
      <c r="C312" s="65" t="s">
        <v>14</v>
      </c>
      <c r="D312" s="65"/>
      <c r="E312" s="65"/>
      <c r="F312" s="65" t="s">
        <v>13</v>
      </c>
      <c r="G312" s="66" t="s">
        <v>95</v>
      </c>
      <c r="I312" s="65" t="s">
        <v>115</v>
      </c>
      <c r="J312" s="66" t="s">
        <v>14</v>
      </c>
      <c r="K312" s="66" t="s">
        <v>13</v>
      </c>
      <c r="L312" s="66" t="s">
        <v>71</v>
      </c>
      <c r="M312" s="66" t="s">
        <v>72</v>
      </c>
      <c r="N312" s="66" t="s">
        <v>94</v>
      </c>
      <c r="P312" s="65" t="s">
        <v>115</v>
      </c>
      <c r="Q312" s="66" t="s">
        <v>14</v>
      </c>
      <c r="R312" s="66" t="s">
        <v>13</v>
      </c>
      <c r="S312" s="66" t="s">
        <v>71</v>
      </c>
      <c r="T312" s="66" t="s">
        <v>72</v>
      </c>
      <c r="U312" s="66" t="s">
        <v>116</v>
      </c>
    </row>
    <row r="313" spans="2:21" ht="31.5" customHeight="1" x14ac:dyDescent="0.35">
      <c r="B313" s="54"/>
      <c r="C313" s="55" t="s">
        <v>15</v>
      </c>
      <c r="D313" s="55"/>
      <c r="E313" s="55">
        <v>1</v>
      </c>
      <c r="F313" s="55" t="s">
        <v>4</v>
      </c>
      <c r="G313" s="56">
        <v>687</v>
      </c>
      <c r="I313" s="57"/>
      <c r="J313" s="69" t="s">
        <v>15</v>
      </c>
      <c r="K313" s="70" t="s">
        <v>4</v>
      </c>
      <c r="L313" s="71">
        <v>390</v>
      </c>
      <c r="M313" s="71">
        <v>687</v>
      </c>
      <c r="N313" s="71">
        <v>297</v>
      </c>
      <c r="P313" s="57"/>
      <c r="Q313" s="102" t="s">
        <v>15</v>
      </c>
      <c r="R313" s="103" t="s">
        <v>76</v>
      </c>
      <c r="S313" s="104">
        <v>30</v>
      </c>
      <c r="T313" s="104">
        <v>68</v>
      </c>
      <c r="U313" s="105">
        <f>Table59[[#This Row],[Money Out]]/Table59[[#This Row],[Money In]]</f>
        <v>2.2666666666666666</v>
      </c>
    </row>
    <row r="314" spans="2:21" ht="31.5" customHeight="1" x14ac:dyDescent="0.35">
      <c r="B314" s="54"/>
      <c r="C314" s="55" t="s">
        <v>16</v>
      </c>
      <c r="D314" s="55"/>
      <c r="E314" s="55">
        <v>1</v>
      </c>
      <c r="F314" s="55" t="s">
        <v>11</v>
      </c>
      <c r="G314" s="56">
        <v>640</v>
      </c>
      <c r="I314" s="57"/>
      <c r="J314" s="69" t="s">
        <v>16</v>
      </c>
      <c r="K314" s="70" t="s">
        <v>11</v>
      </c>
      <c r="L314" s="71">
        <v>370</v>
      </c>
      <c r="M314" s="71">
        <v>640</v>
      </c>
      <c r="N314" s="71">
        <v>270</v>
      </c>
      <c r="P314" s="57"/>
      <c r="Q314" s="102" t="s">
        <v>16</v>
      </c>
      <c r="R314" s="103" t="s">
        <v>7</v>
      </c>
      <c r="S314" s="104">
        <v>230</v>
      </c>
      <c r="T314" s="104">
        <v>476</v>
      </c>
      <c r="U314" s="105">
        <f>Table59[[#This Row],[Money Out]]/Table59[[#This Row],[Money In]]</f>
        <v>2.0695652173913044</v>
      </c>
    </row>
    <row r="315" spans="2:21" ht="31.5" customHeight="1" x14ac:dyDescent="0.35">
      <c r="B315" s="54"/>
      <c r="C315" s="55" t="s">
        <v>17</v>
      </c>
      <c r="D315" s="55"/>
      <c r="E315" s="55" t="s">
        <v>35</v>
      </c>
      <c r="F315" s="55" t="s">
        <v>3</v>
      </c>
      <c r="G315" s="56">
        <v>528</v>
      </c>
      <c r="I315" s="57"/>
      <c r="J315" s="69" t="s">
        <v>17</v>
      </c>
      <c r="K315" s="70" t="s">
        <v>7</v>
      </c>
      <c r="L315" s="71">
        <v>230</v>
      </c>
      <c r="M315" s="71">
        <v>476</v>
      </c>
      <c r="N315" s="71">
        <v>246</v>
      </c>
      <c r="P315" s="57"/>
      <c r="Q315" s="102" t="s">
        <v>17</v>
      </c>
      <c r="R315" s="103" t="s">
        <v>4</v>
      </c>
      <c r="S315" s="104">
        <v>390</v>
      </c>
      <c r="T315" s="104">
        <v>687</v>
      </c>
      <c r="U315" s="105">
        <f>Table59[[#This Row],[Money Out]]/Table59[[#This Row],[Money In]]</f>
        <v>1.7615384615384615</v>
      </c>
    </row>
    <row r="316" spans="2:21" ht="31.5" customHeight="1" x14ac:dyDescent="0.35">
      <c r="B316" s="54"/>
      <c r="C316" s="55" t="s">
        <v>18</v>
      </c>
      <c r="D316" s="55"/>
      <c r="E316" s="55" t="s">
        <v>35</v>
      </c>
      <c r="F316" s="55" t="s">
        <v>7</v>
      </c>
      <c r="G316" s="56">
        <v>476</v>
      </c>
      <c r="I316" s="57"/>
      <c r="J316" s="69" t="s">
        <v>18</v>
      </c>
      <c r="K316" s="70" t="s">
        <v>3</v>
      </c>
      <c r="L316" s="71">
        <v>440</v>
      </c>
      <c r="M316" s="71">
        <v>528</v>
      </c>
      <c r="N316" s="71">
        <v>88</v>
      </c>
      <c r="P316" s="57"/>
      <c r="Q316" s="102" t="s">
        <v>18</v>
      </c>
      <c r="R316" s="103" t="s">
        <v>11</v>
      </c>
      <c r="S316" s="104">
        <v>370</v>
      </c>
      <c r="T316" s="104">
        <v>640</v>
      </c>
      <c r="U316" s="105">
        <f>Table59[[#This Row],[Money Out]]/Table59[[#This Row],[Money In]]</f>
        <v>1.7297297297297298</v>
      </c>
    </row>
    <row r="317" spans="2:21" ht="31.5" customHeight="1" x14ac:dyDescent="0.35">
      <c r="B317" s="54"/>
      <c r="C317" s="55" t="s">
        <v>19</v>
      </c>
      <c r="D317" s="55"/>
      <c r="E317" s="55" t="s">
        <v>35</v>
      </c>
      <c r="F317" s="55" t="s">
        <v>8</v>
      </c>
      <c r="G317" s="56">
        <v>356</v>
      </c>
      <c r="I317" s="57"/>
      <c r="J317" s="69" t="s">
        <v>19</v>
      </c>
      <c r="K317" s="70" t="s">
        <v>8</v>
      </c>
      <c r="L317" s="71">
        <v>270</v>
      </c>
      <c r="M317" s="71">
        <v>356</v>
      </c>
      <c r="N317" s="71">
        <v>86</v>
      </c>
      <c r="P317" s="57"/>
      <c r="Q317" s="102" t="s">
        <v>19</v>
      </c>
      <c r="R317" s="103" t="s">
        <v>8</v>
      </c>
      <c r="S317" s="104">
        <v>270</v>
      </c>
      <c r="T317" s="104">
        <v>356</v>
      </c>
      <c r="U317" s="105">
        <f>Table59[[#This Row],[Money Out]]/Table59[[#This Row],[Money In]]</f>
        <v>1.3185185185185184</v>
      </c>
    </row>
    <row r="318" spans="2:21" ht="31.5" customHeight="1" x14ac:dyDescent="0.35">
      <c r="B318" s="54"/>
      <c r="C318" s="55" t="s">
        <v>20</v>
      </c>
      <c r="D318" s="55"/>
      <c r="E318" s="55" t="s">
        <v>35</v>
      </c>
      <c r="F318" s="55" t="s">
        <v>1</v>
      </c>
      <c r="G318" s="56">
        <v>270</v>
      </c>
      <c r="I318" s="57"/>
      <c r="J318" s="69" t="s">
        <v>20</v>
      </c>
      <c r="K318" s="70" t="s">
        <v>76</v>
      </c>
      <c r="L318" s="71">
        <v>30</v>
      </c>
      <c r="M318" s="71">
        <v>68</v>
      </c>
      <c r="N318" s="71">
        <v>38</v>
      </c>
      <c r="P318" s="57"/>
      <c r="Q318" s="102" t="s">
        <v>20</v>
      </c>
      <c r="R318" s="103" t="s">
        <v>3</v>
      </c>
      <c r="S318" s="104">
        <v>440</v>
      </c>
      <c r="T318" s="104">
        <v>528</v>
      </c>
      <c r="U318" s="105">
        <f>Table59[[#This Row],[Money Out]]/Table59[[#This Row],[Money In]]</f>
        <v>1.2</v>
      </c>
    </row>
    <row r="319" spans="2:21" ht="31.5" customHeight="1" x14ac:dyDescent="0.35">
      <c r="B319" s="54"/>
      <c r="C319" s="55" t="s">
        <v>21</v>
      </c>
      <c r="D319" s="55"/>
      <c r="E319" s="55" t="s">
        <v>35</v>
      </c>
      <c r="F319" s="55" t="s">
        <v>6</v>
      </c>
      <c r="G319" s="56">
        <v>181</v>
      </c>
      <c r="I319" s="57"/>
      <c r="J319" s="69" t="s">
        <v>21</v>
      </c>
      <c r="K319" s="70" t="s">
        <v>6</v>
      </c>
      <c r="L319" s="71">
        <v>190</v>
      </c>
      <c r="M319" s="71">
        <v>181</v>
      </c>
      <c r="N319" s="71">
        <v>-9</v>
      </c>
      <c r="P319" s="57"/>
      <c r="Q319" s="102" t="s">
        <v>21</v>
      </c>
      <c r="R319" s="103" t="s">
        <v>6</v>
      </c>
      <c r="S319" s="104">
        <v>190</v>
      </c>
      <c r="T319" s="104">
        <v>181</v>
      </c>
      <c r="U319" s="105">
        <f>Table59[[#This Row],[Money Out]]/Table59[[#This Row],[Money In]]</f>
        <v>0.95263157894736838</v>
      </c>
    </row>
    <row r="320" spans="2:21" ht="31.5" customHeight="1" x14ac:dyDescent="0.35">
      <c r="B320" s="54"/>
      <c r="C320" s="55" t="s">
        <v>22</v>
      </c>
      <c r="D320" s="55"/>
      <c r="E320" s="55">
        <v>1</v>
      </c>
      <c r="F320" s="55" t="s">
        <v>10</v>
      </c>
      <c r="G320" s="56">
        <v>174</v>
      </c>
      <c r="I320" s="57"/>
      <c r="J320" s="69" t="s">
        <v>22</v>
      </c>
      <c r="K320" s="70" t="s">
        <v>5</v>
      </c>
      <c r="L320" s="71">
        <v>170</v>
      </c>
      <c r="M320" s="71">
        <v>126</v>
      </c>
      <c r="N320" s="71">
        <v>-44</v>
      </c>
      <c r="P320" s="57"/>
      <c r="Q320" s="102" t="s">
        <v>22</v>
      </c>
      <c r="R320" s="103" t="s">
        <v>1</v>
      </c>
      <c r="S320" s="104">
        <v>340</v>
      </c>
      <c r="T320" s="104">
        <v>270</v>
      </c>
      <c r="U320" s="105">
        <f>Table59[[#This Row],[Money Out]]/Table59[[#This Row],[Money In]]</f>
        <v>0.79411764705882348</v>
      </c>
    </row>
    <row r="321" spans="2:21" ht="31.5" customHeight="1" x14ac:dyDescent="0.35">
      <c r="B321" s="54"/>
      <c r="C321" s="55" t="s">
        <v>23</v>
      </c>
      <c r="D321" s="55"/>
      <c r="E321" s="55">
        <v>1</v>
      </c>
      <c r="F321" s="55" t="s">
        <v>9</v>
      </c>
      <c r="G321" s="56">
        <v>150</v>
      </c>
      <c r="I321" s="57"/>
      <c r="J321" s="69" t="s">
        <v>23</v>
      </c>
      <c r="K321" s="70" t="s">
        <v>10</v>
      </c>
      <c r="L321" s="71">
        <v>220</v>
      </c>
      <c r="M321" s="71">
        <v>174</v>
      </c>
      <c r="N321" s="71">
        <v>-46</v>
      </c>
      <c r="P321" s="57"/>
      <c r="Q321" s="102" t="s">
        <v>23</v>
      </c>
      <c r="R321" s="103" t="s">
        <v>10</v>
      </c>
      <c r="S321" s="104">
        <v>220</v>
      </c>
      <c r="T321" s="104">
        <v>174</v>
      </c>
      <c r="U321" s="105">
        <f>Table59[[#This Row],[Money Out]]/Table59[[#This Row],[Money In]]</f>
        <v>0.79090909090909089</v>
      </c>
    </row>
    <row r="322" spans="2:21" ht="31.5" customHeight="1" x14ac:dyDescent="0.35">
      <c r="B322" s="54"/>
      <c r="C322" s="55" t="s">
        <v>24</v>
      </c>
      <c r="D322" s="55"/>
      <c r="E322" s="55">
        <v>1</v>
      </c>
      <c r="F322" s="55" t="s">
        <v>5</v>
      </c>
      <c r="G322" s="56">
        <v>126</v>
      </c>
      <c r="I322" s="57"/>
      <c r="J322" s="69" t="s">
        <v>24</v>
      </c>
      <c r="K322" s="70" t="s">
        <v>12</v>
      </c>
      <c r="L322" s="71">
        <v>120</v>
      </c>
      <c r="M322" s="71">
        <v>62</v>
      </c>
      <c r="N322" s="71">
        <v>-58</v>
      </c>
      <c r="P322" s="57"/>
      <c r="Q322" s="102" t="s">
        <v>24</v>
      </c>
      <c r="R322" s="103" t="s">
        <v>5</v>
      </c>
      <c r="S322" s="104">
        <v>170</v>
      </c>
      <c r="T322" s="104">
        <v>126</v>
      </c>
      <c r="U322" s="105">
        <f>Table59[[#This Row],[Money Out]]/Table59[[#This Row],[Money In]]</f>
        <v>0.74117647058823533</v>
      </c>
    </row>
    <row r="323" spans="2:21" ht="31.5" customHeight="1" x14ac:dyDescent="0.35">
      <c r="B323" s="54"/>
      <c r="C323" s="55" t="s">
        <v>25</v>
      </c>
      <c r="D323" s="55"/>
      <c r="E323" s="55" t="s">
        <v>35</v>
      </c>
      <c r="F323" s="55" t="s">
        <v>2</v>
      </c>
      <c r="G323" s="56">
        <v>124</v>
      </c>
      <c r="I323" s="57"/>
      <c r="J323" s="69" t="s">
        <v>25</v>
      </c>
      <c r="K323" s="70" t="s">
        <v>1</v>
      </c>
      <c r="L323" s="71">
        <v>340</v>
      </c>
      <c r="M323" s="71">
        <v>270</v>
      </c>
      <c r="N323" s="71">
        <v>-70</v>
      </c>
      <c r="P323" s="57"/>
      <c r="Q323" s="102" t="s">
        <v>25</v>
      </c>
      <c r="R323" s="103" t="s">
        <v>9</v>
      </c>
      <c r="S323" s="104">
        <v>220</v>
      </c>
      <c r="T323" s="104">
        <v>150</v>
      </c>
      <c r="U323" s="105">
        <f>Table59[[#This Row],[Money Out]]/Table59[[#This Row],[Money In]]</f>
        <v>0.68181818181818177</v>
      </c>
    </row>
    <row r="324" spans="2:21" ht="31.5" customHeight="1" x14ac:dyDescent="0.35">
      <c r="B324" s="54"/>
      <c r="C324" s="55" t="s">
        <v>26</v>
      </c>
      <c r="D324" s="55"/>
      <c r="E324" s="55" t="s">
        <v>35</v>
      </c>
      <c r="F324" s="55" t="s">
        <v>76</v>
      </c>
      <c r="G324" s="56">
        <v>68</v>
      </c>
      <c r="I324" s="57"/>
      <c r="J324" s="69" t="s">
        <v>26</v>
      </c>
      <c r="K324" s="70" t="s">
        <v>9</v>
      </c>
      <c r="L324" s="71">
        <v>220</v>
      </c>
      <c r="M324" s="71">
        <v>150</v>
      </c>
      <c r="N324" s="71">
        <v>-70</v>
      </c>
      <c r="P324" s="57"/>
      <c r="Q324" s="102" t="s">
        <v>26</v>
      </c>
      <c r="R324" s="103" t="s">
        <v>12</v>
      </c>
      <c r="S324" s="104">
        <v>120</v>
      </c>
      <c r="T324" s="104">
        <v>62</v>
      </c>
      <c r="U324" s="105">
        <f>Table59[[#This Row],[Money Out]]/Table59[[#This Row],[Money In]]</f>
        <v>0.51666666666666672</v>
      </c>
    </row>
    <row r="325" spans="2:21" ht="31.5" customHeight="1" x14ac:dyDescent="0.35">
      <c r="B325" s="54"/>
      <c r="C325" s="55" t="s">
        <v>58</v>
      </c>
      <c r="D325" s="55"/>
      <c r="E325" s="55">
        <v>1</v>
      </c>
      <c r="F325" s="55" t="s">
        <v>12</v>
      </c>
      <c r="G325" s="56">
        <v>62</v>
      </c>
      <c r="I325" s="57"/>
      <c r="J325" s="69" t="s">
        <v>58</v>
      </c>
      <c r="K325" s="70" t="s">
        <v>2</v>
      </c>
      <c r="L325" s="71">
        <v>240</v>
      </c>
      <c r="M325" s="71">
        <v>124</v>
      </c>
      <c r="N325" s="71">
        <v>-116</v>
      </c>
      <c r="P325" s="57"/>
      <c r="Q325" s="102" t="s">
        <v>58</v>
      </c>
      <c r="R325" s="103" t="s">
        <v>2</v>
      </c>
      <c r="S325" s="104">
        <v>240</v>
      </c>
      <c r="T325" s="104">
        <v>124</v>
      </c>
      <c r="U325" s="105">
        <f>Table59[[#This Row],[Money Out]]/Table59[[#This Row],[Money In]]</f>
        <v>0.51666666666666672</v>
      </c>
    </row>
    <row r="326" spans="2:21" ht="31.5" customHeight="1" x14ac:dyDescent="0.35">
      <c r="B326" s="54"/>
      <c r="C326" s="55" t="s">
        <v>78</v>
      </c>
      <c r="D326" s="55"/>
      <c r="E326" s="55">
        <v>1</v>
      </c>
      <c r="F326" s="55" t="s">
        <v>57</v>
      </c>
      <c r="G326" s="56">
        <v>28</v>
      </c>
      <c r="I326" s="57"/>
      <c r="J326" s="69" t="s">
        <v>78</v>
      </c>
      <c r="K326" s="70" t="s">
        <v>57</v>
      </c>
      <c r="L326" s="71">
        <v>210</v>
      </c>
      <c r="M326" s="71">
        <v>28</v>
      </c>
      <c r="N326" s="71">
        <v>-182</v>
      </c>
      <c r="P326" s="57"/>
      <c r="Q326" s="102" t="s">
        <v>78</v>
      </c>
      <c r="R326" s="103" t="s">
        <v>57</v>
      </c>
      <c r="S326" s="104">
        <v>210</v>
      </c>
      <c r="T326" s="104">
        <v>28</v>
      </c>
      <c r="U326" s="105">
        <f>Table59[[#This Row],[Money Out]]/Table59[[#This Row],[Money In]]</f>
        <v>0.13333333333333333</v>
      </c>
    </row>
    <row r="327" spans="2:21" ht="15" customHeight="1" x14ac:dyDescent="0.35">
      <c r="B327" s="54"/>
      <c r="C327" s="55"/>
      <c r="D327" s="55"/>
      <c r="E327" s="55"/>
      <c r="F327" s="55"/>
      <c r="G327" s="55"/>
    </row>
    <row r="330" spans="2:21" x14ac:dyDescent="0.2">
      <c r="F330"/>
    </row>
    <row r="331" spans="2:21" x14ac:dyDescent="0.2">
      <c r="D331"/>
    </row>
    <row r="333" spans="2:21" x14ac:dyDescent="0.2">
      <c r="B333"/>
    </row>
  </sheetData>
  <autoFilter ref="F88:G103" xr:uid="{92FAF5EC-1475-4EC4-A307-8FA84FFD5300}">
    <sortState xmlns:xlrd2="http://schemas.microsoft.com/office/spreadsheetml/2017/richdata2" ref="F89:G103">
      <sortCondition descending="1" ref="G89:G103"/>
    </sortState>
  </autoFilter>
  <sortState xmlns:xlrd2="http://schemas.microsoft.com/office/spreadsheetml/2017/richdata2" ref="R5:U19">
    <sortCondition descending="1" ref="U5:U19"/>
  </sortState>
  <mergeCells count="48">
    <mergeCell ref="B129:G129"/>
    <mergeCell ref="I129:N129"/>
    <mergeCell ref="P129:U129"/>
    <mergeCell ref="B23:G23"/>
    <mergeCell ref="I23:N23"/>
    <mergeCell ref="P23:U23"/>
    <mergeCell ref="B44:G44"/>
    <mergeCell ref="I44:N44"/>
    <mergeCell ref="P44:U44"/>
    <mergeCell ref="I171:N171"/>
    <mergeCell ref="P171:U171"/>
    <mergeCell ref="B150:G150"/>
    <mergeCell ref="I150:N150"/>
    <mergeCell ref="P150:U150"/>
    <mergeCell ref="B310:G310"/>
    <mergeCell ref="I310:N310"/>
    <mergeCell ref="P310:U310"/>
    <mergeCell ref="B289:G289"/>
    <mergeCell ref="I289:N289"/>
    <mergeCell ref="P289:U289"/>
    <mergeCell ref="B268:G268"/>
    <mergeCell ref="I268:N268"/>
    <mergeCell ref="P268:U268"/>
    <mergeCell ref="B249:G249"/>
    <mergeCell ref="I249:N249"/>
    <mergeCell ref="P249:U249"/>
    <mergeCell ref="B86:G86"/>
    <mergeCell ref="I86:N86"/>
    <mergeCell ref="P86:U86"/>
    <mergeCell ref="B230:G230"/>
    <mergeCell ref="I230:N230"/>
    <mergeCell ref="P230:U230"/>
    <mergeCell ref="B211:G211"/>
    <mergeCell ref="I211:N211"/>
    <mergeCell ref="P211:U211"/>
    <mergeCell ref="B192:G192"/>
    <mergeCell ref="I192:N192"/>
    <mergeCell ref="P192:U192"/>
    <mergeCell ref="B107:G107"/>
    <mergeCell ref="I107:N107"/>
    <mergeCell ref="P107:U107"/>
    <mergeCell ref="B171:G171"/>
    <mergeCell ref="B2:G2"/>
    <mergeCell ref="I2:N2"/>
    <mergeCell ref="P2:U2"/>
    <mergeCell ref="B65:G65"/>
    <mergeCell ref="I65:N65"/>
    <mergeCell ref="P65:U65"/>
  </mergeCells>
  <phoneticPr fontId="7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B197-5756-4613-8ABD-5C5A247D35C6}">
  <dimension ref="A2:BV522"/>
  <sheetViews>
    <sheetView tabSelected="1" zoomScale="85" zoomScaleNormal="85" workbookViewId="0">
      <pane xSplit="1" topLeftCell="B1" activePane="topRight" state="frozen"/>
      <selection pane="topRight" activeCell="D23" sqref="D23"/>
    </sheetView>
  </sheetViews>
  <sheetFormatPr defaultRowHeight="12.75" x14ac:dyDescent="0.2"/>
  <cols>
    <col min="1" max="1" width="27.5703125" bestFit="1" customWidth="1"/>
    <col min="2" max="2" width="14.42578125" customWidth="1"/>
    <col min="3" max="3" width="7.7109375" customWidth="1"/>
    <col min="4" max="4" width="12.42578125" bestFit="1" customWidth="1"/>
    <col min="5" max="5" width="1.7109375" customWidth="1"/>
    <col min="6" max="6" width="6.28515625" bestFit="1" customWidth="1"/>
    <col min="7" max="7" width="10.7109375" bestFit="1" customWidth="1"/>
    <col min="8" max="8" width="6.85546875" bestFit="1" customWidth="1"/>
    <col min="9" max="9" width="1.42578125" style="79" customWidth="1"/>
    <col min="10" max="10" width="6.28515625" bestFit="1" customWidth="1"/>
    <col min="11" max="11" width="10.7109375" bestFit="1" customWidth="1"/>
    <col min="12" max="12" width="6.85546875" bestFit="1" customWidth="1"/>
    <col min="13" max="13" width="1.42578125" customWidth="1"/>
    <col min="14" max="14" width="6.28515625" bestFit="1" customWidth="1"/>
    <col min="15" max="15" width="10.7109375" bestFit="1" customWidth="1"/>
    <col min="16" max="16" width="6.85546875" bestFit="1" customWidth="1"/>
    <col min="17" max="17" width="1.42578125" customWidth="1"/>
    <col min="18" max="18" width="6.28515625" bestFit="1" customWidth="1"/>
    <col min="19" max="19" width="10.7109375" bestFit="1" customWidth="1"/>
    <col min="20" max="20" width="6.85546875" bestFit="1" customWidth="1"/>
    <col min="21" max="21" width="1.42578125" customWidth="1"/>
    <col min="22" max="22" width="6.28515625" bestFit="1" customWidth="1"/>
    <col min="23" max="23" width="10.7109375" bestFit="1" customWidth="1"/>
    <col min="24" max="24" width="6.85546875" bestFit="1" customWidth="1"/>
    <col min="25" max="25" width="1.42578125" customWidth="1"/>
    <col min="26" max="26" width="6.28515625" bestFit="1" customWidth="1"/>
    <col min="27" max="27" width="10.7109375" bestFit="1" customWidth="1"/>
    <col min="28" max="28" width="6.85546875" bestFit="1" customWidth="1"/>
    <col min="29" max="29" width="1.42578125" customWidth="1"/>
    <col min="30" max="30" width="6.28515625" bestFit="1" customWidth="1"/>
    <col min="31" max="31" width="10.7109375" bestFit="1" customWidth="1"/>
    <col min="32" max="32" width="6.85546875" bestFit="1" customWidth="1"/>
    <col min="34" max="34" width="12" customWidth="1"/>
    <col min="35" max="35" width="22.42578125" customWidth="1"/>
  </cols>
  <sheetData>
    <row r="2" spans="1:34" ht="20.25" x14ac:dyDescent="0.2">
      <c r="A2" s="75"/>
      <c r="B2" s="75"/>
      <c r="C2" s="75"/>
      <c r="D2" s="75"/>
      <c r="E2" s="75"/>
      <c r="F2" s="171" t="s">
        <v>152</v>
      </c>
      <c r="G2" s="171"/>
      <c r="H2" s="171"/>
      <c r="I2" s="94"/>
      <c r="J2" s="171" t="s">
        <v>77</v>
      </c>
      <c r="K2" s="171"/>
      <c r="L2" s="171"/>
      <c r="M2" s="94"/>
      <c r="N2" s="171" t="s">
        <v>42</v>
      </c>
      <c r="O2" s="171"/>
      <c r="P2" s="171"/>
      <c r="Q2" s="94"/>
      <c r="R2" s="171" t="s">
        <v>43</v>
      </c>
      <c r="S2" s="171"/>
      <c r="T2" s="171"/>
      <c r="U2" s="94"/>
      <c r="V2" s="171" t="s">
        <v>55</v>
      </c>
      <c r="W2" s="171"/>
      <c r="X2" s="171"/>
      <c r="Y2" s="94"/>
      <c r="Z2" s="171" t="s">
        <v>56</v>
      </c>
      <c r="AA2" s="171"/>
      <c r="AB2" s="171"/>
      <c r="AC2" s="79"/>
      <c r="AD2" s="171" t="s">
        <v>101</v>
      </c>
      <c r="AE2" s="171"/>
      <c r="AF2" s="171"/>
      <c r="AG2" s="75"/>
      <c r="AH2" s="75"/>
    </row>
    <row r="3" spans="1:34" ht="20.25" x14ac:dyDescent="0.25">
      <c r="A3" s="75"/>
      <c r="B3" s="75"/>
      <c r="C3" s="75"/>
      <c r="D3" s="75"/>
      <c r="E3" s="75"/>
      <c r="F3" s="167" t="s">
        <v>98</v>
      </c>
      <c r="G3" s="167" t="s">
        <v>97</v>
      </c>
      <c r="H3" s="167"/>
      <c r="J3" s="167" t="s">
        <v>98</v>
      </c>
      <c r="K3" s="167" t="s">
        <v>97</v>
      </c>
      <c r="L3" s="167"/>
      <c r="M3" s="79"/>
      <c r="N3" s="167" t="s">
        <v>98</v>
      </c>
      <c r="O3" s="167" t="s">
        <v>97</v>
      </c>
      <c r="P3" s="167"/>
      <c r="Q3" s="79"/>
      <c r="R3" s="167" t="s">
        <v>98</v>
      </c>
      <c r="S3" s="167" t="s">
        <v>97</v>
      </c>
      <c r="T3" s="167"/>
      <c r="U3" s="79"/>
      <c r="V3" s="167" t="s">
        <v>98</v>
      </c>
      <c r="W3" s="167" t="s">
        <v>97</v>
      </c>
      <c r="X3" s="167"/>
      <c r="Y3" s="79"/>
      <c r="Z3" s="167" t="s">
        <v>98</v>
      </c>
      <c r="AA3" s="167" t="s">
        <v>97</v>
      </c>
      <c r="AB3" s="167"/>
      <c r="AC3" s="79"/>
      <c r="AD3" s="167" t="s">
        <v>98</v>
      </c>
      <c r="AE3" s="167" t="s">
        <v>97</v>
      </c>
      <c r="AF3" s="167"/>
      <c r="AG3" s="75"/>
      <c r="AH3" s="75"/>
    </row>
    <row r="4" spans="1:34" ht="20.25" x14ac:dyDescent="0.2">
      <c r="A4" s="75"/>
      <c r="B4" s="75"/>
      <c r="C4" s="75"/>
      <c r="D4" s="75"/>
      <c r="E4" s="75"/>
      <c r="F4" s="166" t="s">
        <v>15</v>
      </c>
      <c r="G4" s="166">
        <f>(G26-G6)/100*60</f>
        <v>48</v>
      </c>
      <c r="H4" s="166"/>
      <c r="J4" s="166" t="s">
        <v>15</v>
      </c>
      <c r="K4" s="166">
        <f>(K26-K6)/100*60</f>
        <v>48</v>
      </c>
      <c r="L4" s="166"/>
      <c r="M4" s="79"/>
      <c r="N4" s="166" t="s">
        <v>15</v>
      </c>
      <c r="O4" s="166">
        <f>(O26-O6)/100*60</f>
        <v>30</v>
      </c>
      <c r="P4" s="166"/>
      <c r="Q4" s="79"/>
      <c r="R4" s="166" t="s">
        <v>15</v>
      </c>
      <c r="S4" s="166">
        <f>(S26-S6)/100*60</f>
        <v>30</v>
      </c>
      <c r="T4" s="166"/>
      <c r="U4" s="79"/>
      <c r="V4" s="166" t="s">
        <v>15</v>
      </c>
      <c r="W4" s="166">
        <f>(W26-W6)/100*60</f>
        <v>-6</v>
      </c>
      <c r="X4" s="166"/>
      <c r="Y4" s="79"/>
      <c r="Z4" s="166" t="s">
        <v>15</v>
      </c>
      <c r="AA4" s="166">
        <f>(AA26-AA6)/100*60</f>
        <v>-6</v>
      </c>
      <c r="AB4" s="166"/>
      <c r="AC4" s="79"/>
      <c r="AD4" s="166" t="s">
        <v>15</v>
      </c>
      <c r="AE4" s="166">
        <f>(AE26-AE6)/100*60</f>
        <v>-6</v>
      </c>
      <c r="AF4" s="166"/>
      <c r="AG4" s="75"/>
      <c r="AH4" s="75"/>
    </row>
    <row r="5" spans="1:34" ht="20.25" x14ac:dyDescent="0.2">
      <c r="A5" s="75"/>
      <c r="B5" s="75"/>
      <c r="C5" s="75"/>
      <c r="D5" s="75"/>
      <c r="E5" s="75"/>
      <c r="F5" s="166" t="s">
        <v>16</v>
      </c>
      <c r="G5" s="166">
        <f>(G26-G6)/100*40</f>
        <v>32</v>
      </c>
      <c r="H5" s="166"/>
      <c r="J5" s="166" t="s">
        <v>16</v>
      </c>
      <c r="K5" s="166">
        <f>(K26-K6)/100*40</f>
        <v>32</v>
      </c>
      <c r="L5" s="166"/>
      <c r="M5" s="79"/>
      <c r="N5" s="166" t="s">
        <v>16</v>
      </c>
      <c r="O5" s="166">
        <f>(O26-O6)/100*40</f>
        <v>20</v>
      </c>
      <c r="P5" s="166"/>
      <c r="Q5" s="79"/>
      <c r="R5" s="166" t="s">
        <v>16</v>
      </c>
      <c r="S5" s="166">
        <f>(S26-S6)/100*40</f>
        <v>20</v>
      </c>
      <c r="T5" s="166"/>
      <c r="U5" s="79"/>
      <c r="V5" s="166" t="s">
        <v>16</v>
      </c>
      <c r="W5" s="166">
        <f>(W26-W6)/100*40</f>
        <v>-4</v>
      </c>
      <c r="X5" s="166"/>
      <c r="Y5" s="79"/>
      <c r="Z5" s="166" t="s">
        <v>16</v>
      </c>
      <c r="AA5" s="166">
        <f>(AA26-AA6)/100*40</f>
        <v>-4</v>
      </c>
      <c r="AB5" s="166"/>
      <c r="AC5" s="79"/>
      <c r="AD5" s="166" t="s">
        <v>16</v>
      </c>
      <c r="AE5" s="166">
        <f>(AE26-AE6)/100*40</f>
        <v>-4</v>
      </c>
      <c r="AF5" s="166"/>
      <c r="AG5" s="75"/>
      <c r="AH5" s="75"/>
    </row>
    <row r="6" spans="1:34" ht="20.25" x14ac:dyDescent="0.2">
      <c r="A6" s="75"/>
      <c r="B6" s="75"/>
      <c r="C6" s="75"/>
      <c r="D6" s="75"/>
      <c r="E6" s="75"/>
      <c r="F6" s="166" t="s">
        <v>17</v>
      </c>
      <c r="G6" s="166">
        <v>10</v>
      </c>
      <c r="H6" s="166"/>
      <c r="J6" s="166" t="s">
        <v>17</v>
      </c>
      <c r="K6" s="166">
        <v>10</v>
      </c>
      <c r="L6" s="166"/>
      <c r="M6" s="79"/>
      <c r="N6" s="166" t="s">
        <v>17</v>
      </c>
      <c r="O6" s="166"/>
      <c r="P6" s="166"/>
      <c r="Q6" s="79"/>
      <c r="R6" s="166" t="s">
        <v>17</v>
      </c>
      <c r="S6" s="166"/>
      <c r="T6" s="166"/>
      <c r="U6" s="79"/>
      <c r="V6" s="166" t="s">
        <v>17</v>
      </c>
      <c r="W6" s="166">
        <v>10</v>
      </c>
      <c r="X6" s="166"/>
      <c r="Y6" s="79"/>
      <c r="Z6" s="166" t="s">
        <v>17</v>
      </c>
      <c r="AA6" s="166">
        <v>10</v>
      </c>
      <c r="AB6" s="166"/>
      <c r="AC6" s="79"/>
      <c r="AD6" s="166" t="s">
        <v>17</v>
      </c>
      <c r="AE6" s="166">
        <v>10</v>
      </c>
      <c r="AF6" s="166"/>
      <c r="AG6" s="75"/>
      <c r="AH6" s="75"/>
    </row>
    <row r="7" spans="1:34" ht="20.25" x14ac:dyDescent="0.2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</row>
    <row r="8" spans="1:34" ht="20.25" x14ac:dyDescent="0.25">
      <c r="A8" s="165" t="s">
        <v>159</v>
      </c>
      <c r="B8" s="165" t="s">
        <v>38</v>
      </c>
      <c r="C8" s="165" t="s">
        <v>37</v>
      </c>
      <c r="D8" s="165" t="s">
        <v>99</v>
      </c>
      <c r="E8" s="75"/>
      <c r="F8" s="86" t="s">
        <v>37</v>
      </c>
      <c r="G8" s="86" t="s">
        <v>96</v>
      </c>
      <c r="H8" s="86" t="s">
        <v>97</v>
      </c>
      <c r="I8" s="76"/>
      <c r="J8" s="86" t="s">
        <v>37</v>
      </c>
      <c r="K8" s="86" t="s">
        <v>96</v>
      </c>
      <c r="L8" s="86" t="s">
        <v>97</v>
      </c>
      <c r="M8" s="76"/>
      <c r="N8" s="86" t="s">
        <v>37</v>
      </c>
      <c r="O8" s="86" t="s">
        <v>96</v>
      </c>
      <c r="P8" s="86" t="s">
        <v>97</v>
      </c>
      <c r="Q8" s="76"/>
      <c r="R8" s="86" t="s">
        <v>37</v>
      </c>
      <c r="S8" s="86" t="s">
        <v>96</v>
      </c>
      <c r="T8" s="86" t="s">
        <v>97</v>
      </c>
      <c r="U8" s="76"/>
      <c r="V8" s="86" t="s">
        <v>37</v>
      </c>
      <c r="W8" s="86" t="s">
        <v>96</v>
      </c>
      <c r="X8" s="86" t="s">
        <v>97</v>
      </c>
      <c r="Y8" s="76"/>
      <c r="Z8" s="86" t="s">
        <v>37</v>
      </c>
      <c r="AA8" s="86" t="s">
        <v>96</v>
      </c>
      <c r="AB8" s="86" t="s">
        <v>97</v>
      </c>
      <c r="AC8" s="76"/>
      <c r="AD8" s="86" t="s">
        <v>37</v>
      </c>
      <c r="AE8" s="86" t="s">
        <v>96</v>
      </c>
      <c r="AF8" s="86" t="s">
        <v>97</v>
      </c>
      <c r="AG8" s="75"/>
      <c r="AH8" s="75"/>
    </row>
    <row r="9" spans="1:34" ht="20.25" x14ac:dyDescent="0.2">
      <c r="A9" s="59"/>
      <c r="B9" s="59"/>
      <c r="C9" s="59"/>
      <c r="D9" s="59"/>
      <c r="E9" s="75"/>
      <c r="F9" s="82"/>
      <c r="G9" s="82"/>
      <c r="H9" s="83"/>
      <c r="I9" s="77"/>
      <c r="J9" s="82"/>
      <c r="K9" s="82"/>
      <c r="L9" s="83"/>
      <c r="M9" s="77"/>
      <c r="N9" s="82"/>
      <c r="O9" s="82"/>
      <c r="P9" s="83"/>
      <c r="Q9" s="77"/>
      <c r="R9" s="82"/>
      <c r="S9" s="82"/>
      <c r="T9" s="83"/>
      <c r="U9" s="77"/>
      <c r="V9" s="82"/>
      <c r="W9" s="82"/>
      <c r="X9" s="83"/>
      <c r="Y9" s="77"/>
      <c r="Z9" s="82"/>
      <c r="AA9" s="82"/>
      <c r="AB9" s="83"/>
      <c r="AC9" s="77"/>
      <c r="AD9" s="82"/>
      <c r="AE9" s="82"/>
      <c r="AF9" s="83"/>
      <c r="AG9" s="75"/>
      <c r="AH9" s="75"/>
    </row>
    <row r="10" spans="1:34" ht="20.25" x14ac:dyDescent="0.25">
      <c r="A10" s="58" t="s">
        <v>1</v>
      </c>
      <c r="B10" s="166">
        <f>SUM(H10,L10,P10,T10,X10,AB10,AF10)</f>
        <v>30</v>
      </c>
      <c r="C10" s="62">
        <f>SUM(F10,J10,N10,R10,V10,Z10)</f>
        <v>2</v>
      </c>
      <c r="D10" s="187">
        <f>C10*10</f>
        <v>20</v>
      </c>
      <c r="E10" s="75"/>
      <c r="F10" s="87">
        <v>1</v>
      </c>
      <c r="G10" s="87" t="s">
        <v>17</v>
      </c>
      <c r="H10" s="93">
        <v>10</v>
      </c>
      <c r="I10" s="78"/>
      <c r="J10" s="87"/>
      <c r="K10" s="87"/>
      <c r="L10" s="93"/>
      <c r="M10" s="78"/>
      <c r="N10" s="87">
        <v>1</v>
      </c>
      <c r="O10" s="87" t="s">
        <v>16</v>
      </c>
      <c r="P10" s="93">
        <v>20</v>
      </c>
      <c r="Q10" s="78"/>
      <c r="R10" s="87"/>
      <c r="S10" s="87"/>
      <c r="T10" s="93"/>
      <c r="U10" s="78"/>
      <c r="V10" s="87"/>
      <c r="W10" s="87"/>
      <c r="X10" s="93"/>
      <c r="Y10" s="78"/>
      <c r="Z10" s="87"/>
      <c r="AA10" s="87"/>
      <c r="AB10" s="93"/>
      <c r="AC10" s="78"/>
      <c r="AD10" s="87"/>
      <c r="AE10" s="87"/>
      <c r="AF10" s="93"/>
      <c r="AG10" s="75"/>
      <c r="AH10" s="75"/>
    </row>
    <row r="11" spans="1:34" ht="20.25" x14ac:dyDescent="0.25">
      <c r="A11" s="58" t="s">
        <v>2</v>
      </c>
      <c r="B11" s="166">
        <f t="shared" ref="B11:B24" si="0">SUM(H11,L11,P11,T11,X11,AB11,AF11)</f>
        <v>0</v>
      </c>
      <c r="C11" s="62">
        <f t="shared" ref="C11:C24" si="1">SUM(F11,J11,N11,R11,V11,Z11)</f>
        <v>3</v>
      </c>
      <c r="D11" s="187">
        <f t="shared" ref="D11:D24" si="2">C11*10</f>
        <v>30</v>
      </c>
      <c r="E11" s="75"/>
      <c r="F11" s="87">
        <v>1</v>
      </c>
      <c r="G11" s="87"/>
      <c r="H11" s="93"/>
      <c r="I11" s="78"/>
      <c r="J11" s="87">
        <v>1</v>
      </c>
      <c r="K11" s="87"/>
      <c r="L11" s="93"/>
      <c r="M11" s="78"/>
      <c r="N11" s="87">
        <v>1</v>
      </c>
      <c r="O11" s="87"/>
      <c r="P11" s="93"/>
      <c r="Q11" s="78"/>
      <c r="R11" s="87"/>
      <c r="S11" s="87"/>
      <c r="T11" s="93"/>
      <c r="U11" s="78"/>
      <c r="V11" s="87"/>
      <c r="W11" s="87"/>
      <c r="X11" s="93"/>
      <c r="Y11" s="78"/>
      <c r="Z11" s="87"/>
      <c r="AA11" s="87"/>
      <c r="AB11" s="93"/>
      <c r="AC11" s="78"/>
      <c r="AD11" s="87"/>
      <c r="AE11" s="87"/>
      <c r="AF11" s="93"/>
      <c r="AG11" s="75"/>
      <c r="AH11" s="75"/>
    </row>
    <row r="12" spans="1:34" ht="20.25" x14ac:dyDescent="0.25">
      <c r="A12" s="58" t="s">
        <v>3</v>
      </c>
      <c r="B12" s="166">
        <f t="shared" si="0"/>
        <v>48</v>
      </c>
      <c r="C12" s="62">
        <f t="shared" si="1"/>
        <v>3</v>
      </c>
      <c r="D12" s="187">
        <f t="shared" si="2"/>
        <v>30</v>
      </c>
      <c r="E12" s="75"/>
      <c r="F12" s="87">
        <v>1</v>
      </c>
      <c r="G12" s="87" t="s">
        <v>15</v>
      </c>
      <c r="H12" s="93">
        <v>48</v>
      </c>
      <c r="I12" s="78"/>
      <c r="J12" s="87">
        <v>1</v>
      </c>
      <c r="K12" s="87"/>
      <c r="L12" s="93"/>
      <c r="M12" s="78"/>
      <c r="N12" s="87"/>
      <c r="O12" s="87"/>
      <c r="P12" s="93"/>
      <c r="Q12" s="78"/>
      <c r="R12" s="87">
        <v>1</v>
      </c>
      <c r="S12" s="87"/>
      <c r="T12" s="93"/>
      <c r="U12" s="78"/>
      <c r="V12" s="87"/>
      <c r="W12" s="87"/>
      <c r="X12" s="93"/>
      <c r="Y12" s="78"/>
      <c r="Z12" s="87"/>
      <c r="AA12" s="87"/>
      <c r="AB12" s="93"/>
      <c r="AC12" s="78"/>
      <c r="AD12" s="87"/>
      <c r="AE12" s="87"/>
      <c r="AF12" s="93"/>
      <c r="AG12" s="75"/>
      <c r="AH12" s="75"/>
    </row>
    <row r="13" spans="1:34" ht="20.25" x14ac:dyDescent="0.25">
      <c r="A13" s="58" t="s">
        <v>4</v>
      </c>
      <c r="B13" s="166">
        <f t="shared" si="0"/>
        <v>0</v>
      </c>
      <c r="C13" s="62">
        <f t="shared" si="1"/>
        <v>3</v>
      </c>
      <c r="D13" s="187">
        <f t="shared" si="2"/>
        <v>30</v>
      </c>
      <c r="E13" s="75"/>
      <c r="F13" s="87">
        <v>1</v>
      </c>
      <c r="G13" s="87"/>
      <c r="H13" s="93"/>
      <c r="I13" s="78"/>
      <c r="J13" s="87">
        <v>1</v>
      </c>
      <c r="K13" s="87"/>
      <c r="L13" s="93"/>
      <c r="M13" s="78"/>
      <c r="N13" s="87"/>
      <c r="O13" s="87"/>
      <c r="P13" s="93"/>
      <c r="Q13" s="78"/>
      <c r="R13" s="87">
        <v>1</v>
      </c>
      <c r="S13" s="87"/>
      <c r="T13" s="93"/>
      <c r="U13" s="78"/>
      <c r="V13" s="87"/>
      <c r="W13" s="87"/>
      <c r="X13" s="93"/>
      <c r="Y13" s="78"/>
      <c r="Z13" s="87"/>
      <c r="AA13" s="87"/>
      <c r="AB13" s="93"/>
      <c r="AC13" s="78"/>
      <c r="AD13" s="87"/>
      <c r="AE13" s="87"/>
      <c r="AF13" s="93"/>
      <c r="AG13" s="75"/>
      <c r="AH13" s="75"/>
    </row>
    <row r="14" spans="1:34" ht="20.25" x14ac:dyDescent="0.25">
      <c r="A14" s="58" t="s">
        <v>5</v>
      </c>
      <c r="B14" s="166">
        <f t="shared" si="0"/>
        <v>0</v>
      </c>
      <c r="C14" s="62">
        <f t="shared" si="1"/>
        <v>0</v>
      </c>
      <c r="D14" s="166">
        <f t="shared" si="2"/>
        <v>0</v>
      </c>
      <c r="E14" s="75"/>
      <c r="F14" s="87"/>
      <c r="G14" s="87"/>
      <c r="H14" s="93"/>
      <c r="I14" s="78"/>
      <c r="J14" s="87"/>
      <c r="K14" s="87"/>
      <c r="L14" s="93"/>
      <c r="M14" s="78"/>
      <c r="N14" s="87"/>
      <c r="O14" s="87"/>
      <c r="P14" s="93"/>
      <c r="Q14" s="78"/>
      <c r="R14" s="87"/>
      <c r="S14" s="87"/>
      <c r="T14" s="93"/>
      <c r="U14" s="78"/>
      <c r="V14" s="87"/>
      <c r="W14" s="87"/>
      <c r="X14" s="93"/>
      <c r="Y14" s="78"/>
      <c r="Z14" s="87"/>
      <c r="AA14" s="87"/>
      <c r="AB14" s="93"/>
      <c r="AC14" s="78"/>
      <c r="AD14" s="87"/>
      <c r="AE14" s="87"/>
      <c r="AF14" s="93"/>
      <c r="AG14" s="75"/>
      <c r="AH14" s="75"/>
    </row>
    <row r="15" spans="1:34" ht="20.25" x14ac:dyDescent="0.25">
      <c r="A15" s="58" t="s">
        <v>6</v>
      </c>
      <c r="B15" s="166">
        <f t="shared" si="0"/>
        <v>0</v>
      </c>
      <c r="C15" s="62">
        <f t="shared" si="1"/>
        <v>0</v>
      </c>
      <c r="D15" s="166">
        <f t="shared" si="2"/>
        <v>0</v>
      </c>
      <c r="E15" s="75"/>
      <c r="F15" s="87"/>
      <c r="G15" s="87"/>
      <c r="H15" s="93"/>
      <c r="I15" s="78"/>
      <c r="J15" s="87"/>
      <c r="K15" s="87"/>
      <c r="L15" s="93"/>
      <c r="M15" s="78"/>
      <c r="N15" s="87"/>
      <c r="O15" s="87"/>
      <c r="P15" s="93"/>
      <c r="Q15" s="78"/>
      <c r="R15" s="87"/>
      <c r="S15" s="87"/>
      <c r="T15" s="93"/>
      <c r="U15" s="78"/>
      <c r="V15" s="87"/>
      <c r="W15" s="87"/>
      <c r="X15" s="93"/>
      <c r="Y15" s="78"/>
      <c r="Z15" s="87"/>
      <c r="AA15" s="87"/>
      <c r="AB15" s="93"/>
      <c r="AC15" s="78"/>
      <c r="AD15" s="87"/>
      <c r="AE15" s="87"/>
      <c r="AF15" s="93"/>
      <c r="AG15" s="75"/>
      <c r="AH15" s="75"/>
    </row>
    <row r="16" spans="1:34" ht="20.25" x14ac:dyDescent="0.25">
      <c r="A16" s="58" t="s">
        <v>7</v>
      </c>
      <c r="B16" s="166">
        <f t="shared" si="0"/>
        <v>68</v>
      </c>
      <c r="C16" s="62">
        <f t="shared" si="1"/>
        <v>3</v>
      </c>
      <c r="D16" s="187">
        <f t="shared" si="2"/>
        <v>30</v>
      </c>
      <c r="E16" s="75"/>
      <c r="F16" s="87">
        <v>1</v>
      </c>
      <c r="G16" s="87"/>
      <c r="H16" s="93"/>
      <c r="I16" s="78"/>
      <c r="J16" s="87">
        <v>1</v>
      </c>
      <c r="K16" s="87" t="s">
        <v>15</v>
      </c>
      <c r="L16" s="93">
        <v>48</v>
      </c>
      <c r="M16" s="78"/>
      <c r="N16" s="87"/>
      <c r="O16" s="87"/>
      <c r="P16" s="93"/>
      <c r="Q16" s="78"/>
      <c r="R16" s="87">
        <v>1</v>
      </c>
      <c r="S16" s="87" t="s">
        <v>16</v>
      </c>
      <c r="T16" s="93">
        <v>20</v>
      </c>
      <c r="U16" s="78"/>
      <c r="V16" s="87"/>
      <c r="W16" s="87"/>
      <c r="X16" s="93"/>
      <c r="Y16" s="78"/>
      <c r="Z16" s="87"/>
      <c r="AA16" s="87"/>
      <c r="AB16" s="93"/>
      <c r="AC16" s="78"/>
      <c r="AD16" s="87"/>
      <c r="AE16" s="87"/>
      <c r="AF16" s="93"/>
      <c r="AG16" s="75"/>
      <c r="AH16" s="75"/>
    </row>
    <row r="17" spans="1:34" ht="20.25" x14ac:dyDescent="0.25">
      <c r="A17" s="58" t="s">
        <v>8</v>
      </c>
      <c r="B17" s="166">
        <f t="shared" si="0"/>
        <v>0</v>
      </c>
      <c r="C17" s="62">
        <f t="shared" si="1"/>
        <v>3</v>
      </c>
      <c r="D17" s="187">
        <f t="shared" si="2"/>
        <v>30</v>
      </c>
      <c r="E17" s="75"/>
      <c r="F17" s="87">
        <v>1</v>
      </c>
      <c r="G17" s="87"/>
      <c r="H17" s="93"/>
      <c r="I17" s="78"/>
      <c r="J17" s="87">
        <v>1</v>
      </c>
      <c r="K17" s="87"/>
      <c r="L17" s="93"/>
      <c r="M17" s="78"/>
      <c r="N17" s="87"/>
      <c r="O17" s="87"/>
      <c r="P17" s="93"/>
      <c r="Q17" s="78"/>
      <c r="R17" s="87">
        <v>1</v>
      </c>
      <c r="S17" s="87"/>
      <c r="T17" s="93"/>
      <c r="U17" s="78"/>
      <c r="V17" s="87"/>
      <c r="W17" s="87"/>
      <c r="X17" s="93"/>
      <c r="Y17" s="78"/>
      <c r="Z17" s="87"/>
      <c r="AA17" s="87"/>
      <c r="AB17" s="93"/>
      <c r="AC17" s="78"/>
      <c r="AD17" s="87"/>
      <c r="AE17" s="87"/>
      <c r="AF17" s="93"/>
      <c r="AG17" s="75"/>
      <c r="AH17" s="75"/>
    </row>
    <row r="18" spans="1:34" ht="20.25" x14ac:dyDescent="0.25">
      <c r="A18" s="58" t="s">
        <v>9</v>
      </c>
      <c r="B18" s="166">
        <f t="shared" si="0"/>
        <v>62</v>
      </c>
      <c r="C18" s="62">
        <f t="shared" si="1"/>
        <v>3</v>
      </c>
      <c r="D18" s="187">
        <f t="shared" si="2"/>
        <v>30</v>
      </c>
      <c r="E18" s="75"/>
      <c r="F18" s="87">
        <v>1</v>
      </c>
      <c r="G18" s="87" t="s">
        <v>16</v>
      </c>
      <c r="H18" s="93">
        <v>32</v>
      </c>
      <c r="I18" s="78"/>
      <c r="J18" s="87">
        <v>1</v>
      </c>
      <c r="K18" s="87"/>
      <c r="L18" s="93"/>
      <c r="M18" s="78"/>
      <c r="N18" s="87"/>
      <c r="O18" s="87"/>
      <c r="P18" s="93"/>
      <c r="Q18" s="78"/>
      <c r="R18" s="87">
        <v>1</v>
      </c>
      <c r="S18" s="87" t="s">
        <v>15</v>
      </c>
      <c r="T18" s="93">
        <v>30</v>
      </c>
      <c r="U18" s="78"/>
      <c r="V18" s="87"/>
      <c r="W18" s="87"/>
      <c r="X18" s="93"/>
      <c r="Y18" s="78"/>
      <c r="Z18" s="87"/>
      <c r="AA18" s="87"/>
      <c r="AB18" s="93"/>
      <c r="AC18" s="78"/>
      <c r="AD18" s="87"/>
      <c r="AE18" s="87"/>
      <c r="AF18" s="93"/>
      <c r="AG18" s="75"/>
      <c r="AH18" s="75"/>
    </row>
    <row r="19" spans="1:34" ht="20.25" x14ac:dyDescent="0.25">
      <c r="A19" s="58" t="s">
        <v>10</v>
      </c>
      <c r="B19" s="166">
        <f t="shared" si="0"/>
        <v>0</v>
      </c>
      <c r="C19" s="62">
        <f t="shared" si="1"/>
        <v>3</v>
      </c>
      <c r="D19" s="166">
        <f t="shared" si="2"/>
        <v>30</v>
      </c>
      <c r="E19" s="75"/>
      <c r="F19" s="87">
        <v>1</v>
      </c>
      <c r="G19" s="87"/>
      <c r="H19" s="93"/>
      <c r="I19" s="78"/>
      <c r="J19" s="87">
        <v>1</v>
      </c>
      <c r="K19" s="87"/>
      <c r="L19" s="93"/>
      <c r="M19" s="78"/>
      <c r="N19" s="87">
        <v>1</v>
      </c>
      <c r="O19" s="87"/>
      <c r="P19" s="93"/>
      <c r="Q19" s="78"/>
      <c r="R19" s="87"/>
      <c r="S19" s="87"/>
      <c r="T19" s="93"/>
      <c r="U19" s="78"/>
      <c r="V19" s="87"/>
      <c r="W19" s="87"/>
      <c r="X19" s="93"/>
      <c r="Y19" s="78"/>
      <c r="Z19" s="87"/>
      <c r="AA19" s="87"/>
      <c r="AB19" s="93"/>
      <c r="AC19" s="78"/>
      <c r="AD19" s="87"/>
      <c r="AE19" s="87"/>
      <c r="AF19" s="93"/>
      <c r="AG19" s="75"/>
      <c r="AH19" s="75"/>
    </row>
    <row r="20" spans="1:34" ht="20.25" x14ac:dyDescent="0.25">
      <c r="A20" s="58" t="s">
        <v>11</v>
      </c>
      <c r="B20" s="166">
        <f t="shared" si="0"/>
        <v>40</v>
      </c>
      <c r="C20" s="62">
        <f t="shared" si="1"/>
        <v>3</v>
      </c>
      <c r="D20" s="187">
        <f t="shared" si="2"/>
        <v>30</v>
      </c>
      <c r="E20" s="75"/>
      <c r="F20" s="87">
        <v>1</v>
      </c>
      <c r="G20" s="87"/>
      <c r="H20" s="93"/>
      <c r="I20" s="78"/>
      <c r="J20" s="87">
        <v>1</v>
      </c>
      <c r="K20" s="87" t="s">
        <v>17</v>
      </c>
      <c r="L20" s="93">
        <v>10</v>
      </c>
      <c r="M20" s="78"/>
      <c r="N20" s="87">
        <v>1</v>
      </c>
      <c r="O20" s="87" t="s">
        <v>15</v>
      </c>
      <c r="P20" s="93">
        <v>30</v>
      </c>
      <c r="Q20" s="78"/>
      <c r="R20" s="87"/>
      <c r="S20" s="87"/>
      <c r="T20" s="93"/>
      <c r="U20" s="78"/>
      <c r="V20" s="87"/>
      <c r="W20" s="87"/>
      <c r="X20" s="93"/>
      <c r="Y20" s="78"/>
      <c r="Z20" s="87"/>
      <c r="AA20" s="87"/>
      <c r="AB20" s="93"/>
      <c r="AC20" s="78"/>
      <c r="AD20" s="87"/>
      <c r="AE20" s="87"/>
      <c r="AF20" s="93"/>
      <c r="AG20" s="75"/>
      <c r="AH20" s="75"/>
    </row>
    <row r="21" spans="1:34" ht="20.25" x14ac:dyDescent="0.25">
      <c r="A21" s="58" t="s">
        <v>12</v>
      </c>
      <c r="B21" s="166">
        <f t="shared" si="0"/>
        <v>0</v>
      </c>
      <c r="C21" s="62">
        <f t="shared" si="1"/>
        <v>0</v>
      </c>
      <c r="D21" s="166">
        <f t="shared" si="2"/>
        <v>0</v>
      </c>
      <c r="E21" s="75"/>
      <c r="F21" s="87"/>
      <c r="G21" s="87"/>
      <c r="H21" s="93"/>
      <c r="I21" s="78"/>
      <c r="J21" s="87"/>
      <c r="K21" s="87"/>
      <c r="L21" s="93"/>
      <c r="M21" s="78"/>
      <c r="N21" s="87"/>
      <c r="O21" s="87"/>
      <c r="P21" s="93"/>
      <c r="Q21" s="78"/>
      <c r="R21" s="87"/>
      <c r="S21" s="87"/>
      <c r="T21" s="93"/>
      <c r="U21" s="78"/>
      <c r="V21" s="87"/>
      <c r="W21" s="87"/>
      <c r="X21" s="93"/>
      <c r="Y21" s="78"/>
      <c r="Z21" s="87"/>
      <c r="AA21" s="87"/>
      <c r="AB21" s="93"/>
      <c r="AC21" s="78"/>
      <c r="AD21" s="87"/>
      <c r="AE21" s="87"/>
      <c r="AF21" s="93"/>
      <c r="AG21" s="75"/>
      <c r="AH21" s="75"/>
    </row>
    <row r="22" spans="1:34" ht="20.25" x14ac:dyDescent="0.25">
      <c r="A22" s="58" t="s">
        <v>54</v>
      </c>
      <c r="B22" s="166">
        <f t="shared" si="0"/>
        <v>32</v>
      </c>
      <c r="C22" s="62">
        <f t="shared" si="1"/>
        <v>2</v>
      </c>
      <c r="D22" s="187">
        <f t="shared" si="2"/>
        <v>20</v>
      </c>
      <c r="E22" s="75"/>
      <c r="F22" s="87"/>
      <c r="G22" s="87"/>
      <c r="H22" s="93"/>
      <c r="I22" s="78"/>
      <c r="J22" s="87">
        <v>1</v>
      </c>
      <c r="K22" s="87" t="s">
        <v>16</v>
      </c>
      <c r="L22" s="93">
        <v>32</v>
      </c>
      <c r="M22" s="78"/>
      <c r="N22" s="87">
        <v>1</v>
      </c>
      <c r="O22" s="87"/>
      <c r="P22" s="93"/>
      <c r="Q22" s="78"/>
      <c r="R22" s="87"/>
      <c r="S22" s="87"/>
      <c r="T22" s="93"/>
      <c r="U22" s="78"/>
      <c r="V22" s="87"/>
      <c r="W22" s="87"/>
      <c r="X22" s="93"/>
      <c r="Y22" s="78"/>
      <c r="Z22" s="87"/>
      <c r="AA22" s="87"/>
      <c r="AB22" s="93"/>
      <c r="AC22" s="78"/>
      <c r="AD22" s="87"/>
      <c r="AE22" s="87"/>
      <c r="AF22" s="93"/>
      <c r="AG22" s="75"/>
      <c r="AH22" s="75"/>
    </row>
    <row r="23" spans="1:34" ht="20.25" x14ac:dyDescent="0.25">
      <c r="A23" s="58" t="s">
        <v>76</v>
      </c>
      <c r="B23" s="166">
        <f t="shared" si="0"/>
        <v>0</v>
      </c>
      <c r="C23" s="62">
        <f t="shared" si="1"/>
        <v>0</v>
      </c>
      <c r="D23" s="166">
        <f t="shared" si="2"/>
        <v>0</v>
      </c>
      <c r="E23" s="75"/>
      <c r="F23" s="87"/>
      <c r="G23" s="87"/>
      <c r="H23" s="93"/>
      <c r="I23" s="78"/>
      <c r="J23" s="87"/>
      <c r="K23" s="87"/>
      <c r="L23" s="93"/>
      <c r="M23" s="78"/>
      <c r="N23" s="87"/>
      <c r="O23" s="87"/>
      <c r="P23" s="93"/>
      <c r="Q23" s="78"/>
      <c r="R23" s="87"/>
      <c r="S23" s="87"/>
      <c r="T23" s="93"/>
      <c r="U23" s="78"/>
      <c r="V23" s="87"/>
      <c r="W23" s="87"/>
      <c r="X23" s="93"/>
      <c r="Y23" s="78"/>
      <c r="Z23" s="87"/>
      <c r="AA23" s="87"/>
      <c r="AB23" s="93"/>
      <c r="AC23" s="78"/>
      <c r="AD23" s="87"/>
      <c r="AE23" s="87"/>
      <c r="AF23" s="93"/>
      <c r="AG23" s="75"/>
      <c r="AH23" s="75"/>
    </row>
    <row r="24" spans="1:34" ht="20.25" x14ac:dyDescent="0.25">
      <c r="A24" s="58" t="s">
        <v>139</v>
      </c>
      <c r="B24" s="166">
        <f t="shared" si="0"/>
        <v>0</v>
      </c>
      <c r="C24" s="62">
        <f t="shared" si="1"/>
        <v>0</v>
      </c>
      <c r="D24" s="166">
        <f t="shared" si="2"/>
        <v>0</v>
      </c>
      <c r="E24" s="75"/>
      <c r="F24" s="87"/>
      <c r="G24" s="87"/>
      <c r="H24" s="93"/>
      <c r="I24" s="78"/>
      <c r="J24" s="87"/>
      <c r="K24" s="87"/>
      <c r="L24" s="93"/>
      <c r="M24" s="78"/>
      <c r="N24" s="87"/>
      <c r="O24" s="87"/>
      <c r="P24" s="93"/>
      <c r="Q24" s="78"/>
      <c r="R24" s="87"/>
      <c r="S24" s="87"/>
      <c r="T24" s="93"/>
      <c r="U24" s="78"/>
      <c r="V24" s="87"/>
      <c r="W24" s="87"/>
      <c r="X24" s="93"/>
      <c r="Y24" s="78"/>
      <c r="Z24" s="87"/>
      <c r="AA24" s="87"/>
      <c r="AB24" s="93"/>
      <c r="AC24" s="78"/>
      <c r="AD24" s="87"/>
      <c r="AE24" s="87"/>
      <c r="AF24" s="93"/>
      <c r="AG24" s="75"/>
      <c r="AH24" s="75"/>
    </row>
    <row r="25" spans="1:34" ht="20.25" x14ac:dyDescent="0.2">
      <c r="A25" s="59"/>
      <c r="B25" s="63"/>
      <c r="C25" s="63"/>
      <c r="D25" s="63"/>
      <c r="E25" s="75"/>
      <c r="F25" s="84"/>
      <c r="G25" s="84"/>
      <c r="H25" s="85"/>
      <c r="I25" s="78"/>
      <c r="J25" s="84"/>
      <c r="K25" s="84"/>
      <c r="L25" s="85"/>
      <c r="M25" s="78"/>
      <c r="N25" s="84"/>
      <c r="O25" s="84"/>
      <c r="P25" s="84"/>
      <c r="Q25" s="78"/>
      <c r="R25" s="84"/>
      <c r="S25" s="84"/>
      <c r="T25" s="85"/>
      <c r="U25" s="78"/>
      <c r="V25" s="84"/>
      <c r="W25" s="84"/>
      <c r="X25" s="85"/>
      <c r="Y25" s="78"/>
      <c r="Z25" s="84"/>
      <c r="AA25" s="84"/>
      <c r="AB25" s="85"/>
      <c r="AC25" s="78"/>
      <c r="AD25" s="84"/>
      <c r="AE25" s="84"/>
      <c r="AF25" s="85"/>
      <c r="AG25" s="75"/>
      <c r="AH25" s="75"/>
    </row>
    <row r="26" spans="1:34" ht="20.25" x14ac:dyDescent="0.2">
      <c r="A26" s="58"/>
      <c r="B26" s="64">
        <f>SUM(B10:B24)</f>
        <v>280</v>
      </c>
      <c r="C26" s="165"/>
      <c r="D26" s="64">
        <f>SUM(D10:D24)</f>
        <v>280</v>
      </c>
      <c r="E26" s="75"/>
      <c r="F26" s="89">
        <f>SUM(F10:F24)</f>
        <v>9</v>
      </c>
      <c r="G26" s="95">
        <f>F26*10</f>
        <v>90</v>
      </c>
      <c r="H26" s="90">
        <f>SUM(H10:H24)</f>
        <v>90</v>
      </c>
      <c r="I26" s="78"/>
      <c r="J26" s="89">
        <f>SUM(J10:J24)</f>
        <v>9</v>
      </c>
      <c r="K26" s="95">
        <f>J26*10</f>
        <v>90</v>
      </c>
      <c r="L26" s="90">
        <f>SUM(L10:L24)</f>
        <v>90</v>
      </c>
      <c r="M26" s="78"/>
      <c r="N26" s="89">
        <f>SUM(N10:N24)</f>
        <v>5</v>
      </c>
      <c r="O26" s="95">
        <f>N26*10</f>
        <v>50</v>
      </c>
      <c r="P26" s="90">
        <f>SUM(P10:P24)</f>
        <v>50</v>
      </c>
      <c r="Q26" s="78"/>
      <c r="R26" s="89">
        <f>SUM(R10:R24)</f>
        <v>5</v>
      </c>
      <c r="S26" s="95">
        <f>R26*10</f>
        <v>50</v>
      </c>
      <c r="T26" s="90">
        <f>SUM(T10:T24)</f>
        <v>50</v>
      </c>
      <c r="U26" s="78"/>
      <c r="V26" s="89">
        <f>SUM(V10:V24)</f>
        <v>0</v>
      </c>
      <c r="W26" s="95">
        <f>V26*10</f>
        <v>0</v>
      </c>
      <c r="X26" s="90">
        <f>SUM(X10:X24)</f>
        <v>0</v>
      </c>
      <c r="Y26" s="78"/>
      <c r="Z26" s="89">
        <f>SUM(Z10:Z24)</f>
        <v>0</v>
      </c>
      <c r="AA26" s="95">
        <f>Z26*10</f>
        <v>0</v>
      </c>
      <c r="AB26" s="90">
        <f>SUM(AB10:AB24)</f>
        <v>0</v>
      </c>
      <c r="AC26" s="78"/>
      <c r="AD26" s="89">
        <f>SUM(AD10:AD24)</f>
        <v>0</v>
      </c>
      <c r="AE26" s="95">
        <f>AD26*10</f>
        <v>0</v>
      </c>
      <c r="AF26" s="90">
        <f>SUM(AF10:AF24)</f>
        <v>0</v>
      </c>
      <c r="AG26" s="75"/>
      <c r="AH26" s="90">
        <f>SUM(AF26,AB26,X26,T26,P26,L26,H26)</f>
        <v>280</v>
      </c>
    </row>
    <row r="29" spans="1:34" ht="20.25" x14ac:dyDescent="0.2">
      <c r="A29" s="75"/>
      <c r="B29" s="75"/>
      <c r="C29" s="75"/>
      <c r="D29" s="75"/>
      <c r="E29" s="75"/>
      <c r="F29" s="171" t="s">
        <v>152</v>
      </c>
      <c r="G29" s="171"/>
      <c r="H29" s="171"/>
      <c r="I29" s="94"/>
      <c r="J29" s="171" t="s">
        <v>153</v>
      </c>
      <c r="K29" s="171"/>
      <c r="L29" s="171"/>
      <c r="M29" s="94"/>
      <c r="N29" s="171" t="s">
        <v>77</v>
      </c>
      <c r="O29" s="171"/>
      <c r="P29" s="171"/>
      <c r="Q29" s="94"/>
      <c r="R29" s="171" t="s">
        <v>100</v>
      </c>
      <c r="S29" s="171"/>
      <c r="T29" s="171"/>
      <c r="U29" s="94"/>
      <c r="V29" s="171" t="s">
        <v>55</v>
      </c>
      <c r="W29" s="171"/>
      <c r="X29" s="171"/>
      <c r="Y29" s="94"/>
      <c r="Z29" s="171" t="s">
        <v>56</v>
      </c>
      <c r="AA29" s="171"/>
      <c r="AB29" s="171"/>
      <c r="AC29" s="79"/>
      <c r="AD29" s="171" t="s">
        <v>101</v>
      </c>
      <c r="AE29" s="171"/>
      <c r="AF29" s="171"/>
      <c r="AG29" s="75"/>
      <c r="AH29" s="75"/>
    </row>
    <row r="30" spans="1:34" ht="20.25" x14ac:dyDescent="0.25">
      <c r="A30" s="75"/>
      <c r="B30" s="75"/>
      <c r="C30" s="75"/>
      <c r="D30" s="75"/>
      <c r="E30" s="75"/>
      <c r="F30" s="164" t="s">
        <v>98</v>
      </c>
      <c r="G30" s="164" t="s">
        <v>97</v>
      </c>
      <c r="H30" s="164"/>
      <c r="J30" s="164" t="s">
        <v>98</v>
      </c>
      <c r="K30" s="164" t="s">
        <v>97</v>
      </c>
      <c r="L30" s="164"/>
      <c r="M30" s="79"/>
      <c r="N30" s="164" t="s">
        <v>98</v>
      </c>
      <c r="O30" s="164" t="s">
        <v>97</v>
      </c>
      <c r="P30" s="164"/>
      <c r="Q30" s="79"/>
      <c r="R30" s="164" t="s">
        <v>98</v>
      </c>
      <c r="S30" s="164" t="s">
        <v>97</v>
      </c>
      <c r="T30" s="164"/>
      <c r="U30" s="79"/>
      <c r="V30" s="164" t="s">
        <v>98</v>
      </c>
      <c r="W30" s="164" t="s">
        <v>97</v>
      </c>
      <c r="X30" s="164"/>
      <c r="Y30" s="79"/>
      <c r="Z30" s="164" t="s">
        <v>98</v>
      </c>
      <c r="AA30" s="164" t="s">
        <v>97</v>
      </c>
      <c r="AB30" s="164"/>
      <c r="AC30" s="79"/>
      <c r="AD30" s="164" t="s">
        <v>98</v>
      </c>
      <c r="AE30" s="164" t="s">
        <v>97</v>
      </c>
      <c r="AF30" s="164"/>
      <c r="AG30" s="75"/>
      <c r="AH30" s="75"/>
    </row>
    <row r="31" spans="1:34" ht="20.25" x14ac:dyDescent="0.2">
      <c r="A31" s="75"/>
      <c r="B31" s="75"/>
      <c r="C31" s="75"/>
      <c r="D31" s="75"/>
      <c r="E31" s="75"/>
      <c r="F31" s="163" t="s">
        <v>15</v>
      </c>
      <c r="G31" s="163">
        <f>(G53-G33)/100*60</f>
        <v>30</v>
      </c>
      <c r="H31" s="163"/>
      <c r="J31" s="163" t="s">
        <v>15</v>
      </c>
      <c r="K31" s="163">
        <f>(K53-K33)/100*60</f>
        <v>30</v>
      </c>
      <c r="L31" s="163"/>
      <c r="M31" s="79"/>
      <c r="N31" s="163" t="s">
        <v>15</v>
      </c>
      <c r="O31" s="163">
        <f>(O53-O33)/100*60</f>
        <v>30</v>
      </c>
      <c r="P31" s="163"/>
      <c r="Q31" s="79"/>
      <c r="R31" s="163" t="s">
        <v>15</v>
      </c>
      <c r="S31" s="163">
        <f>(S53-S33)/100*60</f>
        <v>30</v>
      </c>
      <c r="T31" s="163"/>
      <c r="U31" s="79"/>
      <c r="V31" s="163" t="s">
        <v>15</v>
      </c>
      <c r="W31" s="163">
        <f>(W53-W33)/100*60</f>
        <v>24</v>
      </c>
      <c r="X31" s="163"/>
      <c r="Y31" s="79"/>
      <c r="Z31" s="163" t="s">
        <v>15</v>
      </c>
      <c r="AA31" s="163">
        <f>(AA53-AA33)/100*60</f>
        <v>24</v>
      </c>
      <c r="AB31" s="163"/>
      <c r="AC31" s="79"/>
      <c r="AD31" s="163" t="s">
        <v>15</v>
      </c>
      <c r="AE31" s="163">
        <f>(AE53-AE33)/100*60</f>
        <v>-6</v>
      </c>
      <c r="AF31" s="163"/>
      <c r="AG31" s="75"/>
      <c r="AH31" s="75"/>
    </row>
    <row r="32" spans="1:34" ht="20.25" x14ac:dyDescent="0.2">
      <c r="A32" s="75"/>
      <c r="B32" s="75"/>
      <c r="C32" s="75"/>
      <c r="D32" s="75"/>
      <c r="E32" s="75"/>
      <c r="F32" s="163" t="s">
        <v>16</v>
      </c>
      <c r="G32" s="163">
        <f>(G53-G33)/100*40</f>
        <v>20</v>
      </c>
      <c r="H32" s="163"/>
      <c r="J32" s="163" t="s">
        <v>16</v>
      </c>
      <c r="K32" s="163">
        <f>(K53-K33)/100*40</f>
        <v>20</v>
      </c>
      <c r="L32" s="163"/>
      <c r="M32" s="79"/>
      <c r="N32" s="163" t="s">
        <v>16</v>
      </c>
      <c r="O32" s="163">
        <f>(O53-O33)/100*40</f>
        <v>20</v>
      </c>
      <c r="P32" s="163"/>
      <c r="Q32" s="79"/>
      <c r="R32" s="163" t="s">
        <v>16</v>
      </c>
      <c r="S32" s="163">
        <f>(S53-S33)/100*40</f>
        <v>20</v>
      </c>
      <c r="T32" s="163"/>
      <c r="U32" s="79"/>
      <c r="V32" s="163" t="s">
        <v>16</v>
      </c>
      <c r="W32" s="163">
        <f>(W53-W33)/100*40</f>
        <v>16</v>
      </c>
      <c r="X32" s="163"/>
      <c r="Y32" s="79"/>
      <c r="Z32" s="163" t="s">
        <v>16</v>
      </c>
      <c r="AA32" s="163">
        <f>(AA53-AA33)/100*40</f>
        <v>16</v>
      </c>
      <c r="AB32" s="163"/>
      <c r="AC32" s="79"/>
      <c r="AD32" s="163" t="s">
        <v>16</v>
      </c>
      <c r="AE32" s="163">
        <f>(AE53-AE33)/100*40</f>
        <v>-4</v>
      </c>
      <c r="AF32" s="163"/>
      <c r="AG32" s="75"/>
      <c r="AH32" s="75"/>
    </row>
    <row r="33" spans="1:34" ht="20.25" x14ac:dyDescent="0.2">
      <c r="A33" s="75"/>
      <c r="B33" s="75"/>
      <c r="C33" s="75"/>
      <c r="D33" s="75"/>
      <c r="E33" s="75"/>
      <c r="F33" s="163" t="s">
        <v>17</v>
      </c>
      <c r="G33" s="163"/>
      <c r="H33" s="163"/>
      <c r="J33" s="163" t="s">
        <v>17</v>
      </c>
      <c r="K33" s="163"/>
      <c r="L33" s="163"/>
      <c r="M33" s="79"/>
      <c r="N33" s="163" t="s">
        <v>17</v>
      </c>
      <c r="O33" s="163"/>
      <c r="P33" s="163"/>
      <c r="Q33" s="79"/>
      <c r="R33" s="163" t="s">
        <v>17</v>
      </c>
      <c r="S33" s="163"/>
      <c r="T33" s="163"/>
      <c r="U33" s="79"/>
      <c r="V33" s="163" t="s">
        <v>17</v>
      </c>
      <c r="W33" s="163">
        <v>10</v>
      </c>
      <c r="X33" s="163"/>
      <c r="Y33" s="79"/>
      <c r="Z33" s="163" t="s">
        <v>17</v>
      </c>
      <c r="AA33" s="163">
        <v>10</v>
      </c>
      <c r="AB33" s="163"/>
      <c r="AC33" s="79"/>
      <c r="AD33" s="163" t="s">
        <v>17</v>
      </c>
      <c r="AE33" s="163">
        <v>10</v>
      </c>
      <c r="AF33" s="163"/>
      <c r="AG33" s="75"/>
      <c r="AH33" s="75"/>
    </row>
    <row r="34" spans="1:34" ht="20.25" x14ac:dyDescent="0.2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</row>
    <row r="35" spans="1:34" ht="20.25" x14ac:dyDescent="0.25">
      <c r="A35" s="162" t="s">
        <v>156</v>
      </c>
      <c r="B35" s="162" t="s">
        <v>38</v>
      </c>
      <c r="C35" s="162" t="s">
        <v>37</v>
      </c>
      <c r="D35" s="162" t="s">
        <v>99</v>
      </c>
      <c r="E35" s="75"/>
      <c r="F35" s="86" t="s">
        <v>37</v>
      </c>
      <c r="G35" s="86" t="s">
        <v>96</v>
      </c>
      <c r="H35" s="86" t="s">
        <v>97</v>
      </c>
      <c r="I35" s="76"/>
      <c r="J35" s="86" t="s">
        <v>37</v>
      </c>
      <c r="K35" s="86" t="s">
        <v>96</v>
      </c>
      <c r="L35" s="86" t="s">
        <v>97</v>
      </c>
      <c r="M35" s="76"/>
      <c r="N35" s="86" t="s">
        <v>37</v>
      </c>
      <c r="O35" s="86" t="s">
        <v>96</v>
      </c>
      <c r="P35" s="86" t="s">
        <v>97</v>
      </c>
      <c r="Q35" s="76"/>
      <c r="R35" s="86" t="s">
        <v>37</v>
      </c>
      <c r="S35" s="86" t="s">
        <v>96</v>
      </c>
      <c r="T35" s="86" t="s">
        <v>97</v>
      </c>
      <c r="U35" s="76"/>
      <c r="V35" s="86" t="s">
        <v>37</v>
      </c>
      <c r="W35" s="86" t="s">
        <v>96</v>
      </c>
      <c r="X35" s="86" t="s">
        <v>97</v>
      </c>
      <c r="Y35" s="76"/>
      <c r="Z35" s="86" t="s">
        <v>37</v>
      </c>
      <c r="AA35" s="86" t="s">
        <v>96</v>
      </c>
      <c r="AB35" s="86" t="s">
        <v>97</v>
      </c>
      <c r="AC35" s="76"/>
      <c r="AD35" s="86" t="s">
        <v>37</v>
      </c>
      <c r="AE35" s="86" t="s">
        <v>96</v>
      </c>
      <c r="AF35" s="86" t="s">
        <v>97</v>
      </c>
      <c r="AG35" s="75"/>
      <c r="AH35" s="75"/>
    </row>
    <row r="36" spans="1:34" ht="20.25" x14ac:dyDescent="0.2">
      <c r="A36" s="59"/>
      <c r="B36" s="59"/>
      <c r="C36" s="59"/>
      <c r="D36" s="59"/>
      <c r="E36" s="75"/>
      <c r="F36" s="82"/>
      <c r="G36" s="82"/>
      <c r="H36" s="83"/>
      <c r="I36" s="77"/>
      <c r="J36" s="82"/>
      <c r="K36" s="82"/>
      <c r="L36" s="83"/>
      <c r="M36" s="77"/>
      <c r="N36" s="82"/>
      <c r="O36" s="82"/>
      <c r="P36" s="83"/>
      <c r="Q36" s="77"/>
      <c r="R36" s="82"/>
      <c r="S36" s="82"/>
      <c r="T36" s="83"/>
      <c r="U36" s="77"/>
      <c r="V36" s="82"/>
      <c r="W36" s="82"/>
      <c r="X36" s="83"/>
      <c r="Y36" s="77"/>
      <c r="Z36" s="82"/>
      <c r="AA36" s="82"/>
      <c r="AB36" s="83"/>
      <c r="AC36" s="77"/>
      <c r="AD36" s="82"/>
      <c r="AE36" s="82"/>
      <c r="AF36" s="83"/>
      <c r="AG36" s="75"/>
      <c r="AH36" s="75"/>
    </row>
    <row r="37" spans="1:34" ht="20.25" x14ac:dyDescent="0.25">
      <c r="A37" s="58" t="s">
        <v>1</v>
      </c>
      <c r="B37" s="163">
        <f>SUM(H37,L37,P37,T37,X37,AB37,AF37)</f>
        <v>0</v>
      </c>
      <c r="C37" s="62">
        <f>SUM(F37,J37,N37,R37,V37,Z37)</f>
        <v>3</v>
      </c>
      <c r="D37" s="163">
        <f>C37*10</f>
        <v>30</v>
      </c>
      <c r="E37" s="75"/>
      <c r="F37" s="87">
        <v>1</v>
      </c>
      <c r="G37" s="87"/>
      <c r="H37" s="93"/>
      <c r="I37" s="78"/>
      <c r="J37" s="87"/>
      <c r="K37" s="87"/>
      <c r="L37" s="93"/>
      <c r="M37" s="78"/>
      <c r="N37" s="87"/>
      <c r="O37" s="87"/>
      <c r="P37" s="93"/>
      <c r="Q37" s="78"/>
      <c r="R37" s="87">
        <v>1</v>
      </c>
      <c r="S37" s="87"/>
      <c r="T37" s="93"/>
      <c r="U37" s="78"/>
      <c r="V37" s="87">
        <v>1</v>
      </c>
      <c r="W37" s="87"/>
      <c r="X37" s="93"/>
      <c r="Y37" s="78"/>
      <c r="Z37" s="87"/>
      <c r="AA37" s="87"/>
      <c r="AB37" s="93"/>
      <c r="AC37" s="78"/>
      <c r="AD37" s="87"/>
      <c r="AE37" s="87"/>
      <c r="AF37" s="93"/>
      <c r="AG37" s="75"/>
      <c r="AH37" s="75"/>
    </row>
    <row r="38" spans="1:34" ht="20.25" x14ac:dyDescent="0.25">
      <c r="A38" s="58" t="s">
        <v>2</v>
      </c>
      <c r="B38" s="163">
        <f t="shared" ref="B38:B51" si="3">SUM(H38,L38,P38,T38,X38,AB38,AF38)</f>
        <v>60</v>
      </c>
      <c r="C38" s="62">
        <f t="shared" ref="C38:C51" si="4">SUM(F38,J38,N38,R38,V38,Z38)</f>
        <v>3</v>
      </c>
      <c r="D38" s="163">
        <f t="shared" ref="D38:D51" si="5">C38*10</f>
        <v>30</v>
      </c>
      <c r="E38" s="75"/>
      <c r="F38" s="87">
        <v>1</v>
      </c>
      <c r="G38" s="87" t="s">
        <v>15</v>
      </c>
      <c r="H38" s="93">
        <v>30</v>
      </c>
      <c r="I38" s="78"/>
      <c r="J38" s="87"/>
      <c r="K38" s="87"/>
      <c r="L38" s="93"/>
      <c r="M38" s="78"/>
      <c r="N38" s="87">
        <v>1</v>
      </c>
      <c r="O38" s="87"/>
      <c r="P38" s="93"/>
      <c r="Q38" s="78"/>
      <c r="R38" s="87"/>
      <c r="S38" s="87"/>
      <c r="T38" s="93"/>
      <c r="U38" s="78"/>
      <c r="V38" s="87"/>
      <c r="W38" s="87"/>
      <c r="X38" s="93"/>
      <c r="Y38" s="78"/>
      <c r="Z38" s="87">
        <v>1</v>
      </c>
      <c r="AA38" s="87" t="s">
        <v>15</v>
      </c>
      <c r="AB38" s="93">
        <v>30</v>
      </c>
      <c r="AC38" s="78"/>
      <c r="AD38" s="87"/>
      <c r="AE38" s="87"/>
      <c r="AF38" s="93"/>
      <c r="AG38" s="75"/>
      <c r="AH38" s="75"/>
    </row>
    <row r="39" spans="1:34" ht="20.25" x14ac:dyDescent="0.25">
      <c r="A39" s="58" t="s">
        <v>3</v>
      </c>
      <c r="B39" s="163">
        <f t="shared" si="3"/>
        <v>20</v>
      </c>
      <c r="C39" s="62">
        <f t="shared" si="4"/>
        <v>3</v>
      </c>
      <c r="D39" s="163">
        <f t="shared" si="5"/>
        <v>30</v>
      </c>
      <c r="E39" s="75"/>
      <c r="F39" s="87"/>
      <c r="G39" s="87"/>
      <c r="H39" s="93"/>
      <c r="I39" s="78"/>
      <c r="J39" s="87">
        <v>1</v>
      </c>
      <c r="K39" s="87"/>
      <c r="L39" s="93"/>
      <c r="M39" s="78"/>
      <c r="N39" s="87">
        <v>1</v>
      </c>
      <c r="O39" s="87"/>
      <c r="P39" s="93"/>
      <c r="Q39" s="78"/>
      <c r="R39" s="87"/>
      <c r="S39" s="87"/>
      <c r="T39" s="93"/>
      <c r="U39" s="78"/>
      <c r="V39" s="87"/>
      <c r="W39" s="87"/>
      <c r="X39" s="93"/>
      <c r="Y39" s="78"/>
      <c r="Z39" s="87">
        <v>1</v>
      </c>
      <c r="AA39" s="87" t="s">
        <v>16</v>
      </c>
      <c r="AB39" s="93">
        <v>20</v>
      </c>
      <c r="AC39" s="78"/>
      <c r="AD39" s="87"/>
      <c r="AE39" s="87"/>
      <c r="AF39" s="93"/>
      <c r="AG39" s="75"/>
      <c r="AH39" s="75"/>
    </row>
    <row r="40" spans="1:34" ht="20.25" x14ac:dyDescent="0.25">
      <c r="A40" s="58" t="s">
        <v>4</v>
      </c>
      <c r="B40" s="163">
        <f t="shared" si="3"/>
        <v>30</v>
      </c>
      <c r="C40" s="62">
        <f t="shared" si="4"/>
        <v>3</v>
      </c>
      <c r="D40" s="163">
        <f t="shared" si="5"/>
        <v>30</v>
      </c>
      <c r="E40" s="75"/>
      <c r="F40" s="87"/>
      <c r="G40" s="87"/>
      <c r="H40" s="93"/>
      <c r="I40" s="78"/>
      <c r="J40" s="87">
        <v>1</v>
      </c>
      <c r="K40" s="87"/>
      <c r="L40" s="93"/>
      <c r="M40" s="78"/>
      <c r="N40" s="87"/>
      <c r="O40" s="87"/>
      <c r="P40" s="93"/>
      <c r="Q40" s="78"/>
      <c r="R40" s="87">
        <v>1</v>
      </c>
      <c r="S40" s="87" t="s">
        <v>15</v>
      </c>
      <c r="T40" s="93">
        <v>30</v>
      </c>
      <c r="U40" s="78"/>
      <c r="V40" s="87">
        <v>1</v>
      </c>
      <c r="W40" s="87"/>
      <c r="X40" s="93"/>
      <c r="Y40" s="78"/>
      <c r="Z40" s="87"/>
      <c r="AA40" s="87"/>
      <c r="AB40" s="93"/>
      <c r="AC40" s="78"/>
      <c r="AD40" s="87"/>
      <c r="AE40" s="87"/>
      <c r="AF40" s="93"/>
      <c r="AG40" s="75"/>
      <c r="AH40" s="75"/>
    </row>
    <row r="41" spans="1:34" ht="20.25" x14ac:dyDescent="0.25">
      <c r="A41" s="58" t="s">
        <v>5</v>
      </c>
      <c r="B41" s="163">
        <f t="shared" si="3"/>
        <v>0</v>
      </c>
      <c r="C41" s="62">
        <f t="shared" si="4"/>
        <v>0</v>
      </c>
      <c r="D41" s="163">
        <f t="shared" si="5"/>
        <v>0</v>
      </c>
      <c r="E41" s="75"/>
      <c r="F41" s="87"/>
      <c r="G41" s="87"/>
      <c r="H41" s="93"/>
      <c r="I41" s="78"/>
      <c r="J41" s="87"/>
      <c r="K41" s="87"/>
      <c r="L41" s="93"/>
      <c r="M41" s="78"/>
      <c r="N41" s="87"/>
      <c r="O41" s="87"/>
      <c r="P41" s="93"/>
      <c r="Q41" s="78"/>
      <c r="R41" s="87"/>
      <c r="S41" s="87"/>
      <c r="T41" s="93"/>
      <c r="U41" s="78"/>
      <c r="V41" s="87"/>
      <c r="W41" s="87"/>
      <c r="X41" s="93"/>
      <c r="Y41" s="78"/>
      <c r="Z41" s="87"/>
      <c r="AA41" s="87"/>
      <c r="AB41" s="93"/>
      <c r="AC41" s="78"/>
      <c r="AD41" s="87"/>
      <c r="AE41" s="87"/>
      <c r="AF41" s="93"/>
      <c r="AG41" s="75"/>
      <c r="AH41" s="75"/>
    </row>
    <row r="42" spans="1:34" ht="20.25" x14ac:dyDescent="0.25">
      <c r="A42" s="58" t="s">
        <v>6</v>
      </c>
      <c r="B42" s="163">
        <f t="shared" si="3"/>
        <v>0</v>
      </c>
      <c r="C42" s="62">
        <f t="shared" si="4"/>
        <v>2</v>
      </c>
      <c r="D42" s="163">
        <f t="shared" si="5"/>
        <v>20</v>
      </c>
      <c r="E42" s="75"/>
      <c r="F42" s="87">
        <v>1</v>
      </c>
      <c r="G42" s="87"/>
      <c r="H42" s="93"/>
      <c r="I42" s="78"/>
      <c r="J42" s="87"/>
      <c r="K42" s="87"/>
      <c r="L42" s="93"/>
      <c r="M42" s="78"/>
      <c r="N42" s="87"/>
      <c r="O42" s="87"/>
      <c r="P42" s="93"/>
      <c r="Q42" s="78"/>
      <c r="R42" s="87"/>
      <c r="S42" s="87"/>
      <c r="T42" s="93"/>
      <c r="U42" s="78"/>
      <c r="V42" s="87"/>
      <c r="W42" s="87"/>
      <c r="X42" s="93"/>
      <c r="Y42" s="78"/>
      <c r="Z42" s="87">
        <v>1</v>
      </c>
      <c r="AA42" s="87"/>
      <c r="AB42" s="93"/>
      <c r="AC42" s="78"/>
      <c r="AD42" s="87"/>
      <c r="AE42" s="87"/>
      <c r="AF42" s="93"/>
      <c r="AG42" s="75"/>
      <c r="AH42" s="75"/>
    </row>
    <row r="43" spans="1:34" ht="20.25" x14ac:dyDescent="0.25">
      <c r="A43" s="58" t="s">
        <v>7</v>
      </c>
      <c r="B43" s="163">
        <f t="shared" si="3"/>
        <v>20</v>
      </c>
      <c r="C43" s="62">
        <f t="shared" si="4"/>
        <v>4</v>
      </c>
      <c r="D43" s="163">
        <f t="shared" si="5"/>
        <v>40</v>
      </c>
      <c r="E43" s="75"/>
      <c r="F43" s="87"/>
      <c r="G43" s="87"/>
      <c r="H43" s="93"/>
      <c r="I43" s="78"/>
      <c r="J43" s="87">
        <v>1</v>
      </c>
      <c r="K43" s="87" t="s">
        <v>16</v>
      </c>
      <c r="L43" s="93">
        <v>20</v>
      </c>
      <c r="M43" s="78"/>
      <c r="N43" s="87">
        <v>1</v>
      </c>
      <c r="O43" s="87"/>
      <c r="P43" s="93"/>
      <c r="Q43" s="78"/>
      <c r="R43" s="87">
        <v>1</v>
      </c>
      <c r="S43" s="87"/>
      <c r="T43" s="93"/>
      <c r="U43" s="78"/>
      <c r="V43" s="87"/>
      <c r="W43" s="87"/>
      <c r="X43" s="93"/>
      <c r="Y43" s="78"/>
      <c r="Z43" s="87">
        <v>1</v>
      </c>
      <c r="AA43" s="87"/>
      <c r="AB43" s="93"/>
      <c r="AC43" s="78"/>
      <c r="AD43" s="87"/>
      <c r="AE43" s="87"/>
      <c r="AF43" s="93"/>
      <c r="AG43" s="75"/>
      <c r="AH43" s="75"/>
    </row>
    <row r="44" spans="1:34" ht="20.25" x14ac:dyDescent="0.25">
      <c r="A44" s="58" t="s">
        <v>8</v>
      </c>
      <c r="B44" s="163">
        <f t="shared" si="3"/>
        <v>80</v>
      </c>
      <c r="C44" s="62">
        <f t="shared" si="4"/>
        <v>3</v>
      </c>
      <c r="D44" s="163">
        <f t="shared" si="5"/>
        <v>30</v>
      </c>
      <c r="E44" s="75"/>
      <c r="F44" s="87"/>
      <c r="G44" s="87"/>
      <c r="H44" s="93"/>
      <c r="I44" s="78"/>
      <c r="J44" s="87">
        <v>1</v>
      </c>
      <c r="K44" s="87" t="s">
        <v>15</v>
      </c>
      <c r="L44" s="93">
        <v>30</v>
      </c>
      <c r="M44" s="78"/>
      <c r="N44" s="87">
        <v>1</v>
      </c>
      <c r="O44" s="87" t="s">
        <v>16</v>
      </c>
      <c r="P44" s="93">
        <v>20</v>
      </c>
      <c r="Q44" s="78"/>
      <c r="R44" s="87"/>
      <c r="S44" s="87"/>
      <c r="T44" s="93"/>
      <c r="U44" s="78"/>
      <c r="V44" s="87">
        <v>1</v>
      </c>
      <c r="W44" s="87" t="s">
        <v>15</v>
      </c>
      <c r="X44" s="93">
        <v>30</v>
      </c>
      <c r="Y44" s="78"/>
      <c r="Z44" s="87"/>
      <c r="AA44" s="87"/>
      <c r="AB44" s="93"/>
      <c r="AC44" s="78"/>
      <c r="AD44" s="87"/>
      <c r="AE44" s="87"/>
      <c r="AF44" s="93"/>
      <c r="AG44" s="75"/>
      <c r="AH44" s="75"/>
    </row>
    <row r="45" spans="1:34" ht="20.25" x14ac:dyDescent="0.25">
      <c r="A45" s="58" t="s">
        <v>9</v>
      </c>
      <c r="B45" s="163">
        <f t="shared" si="3"/>
        <v>0</v>
      </c>
      <c r="C45" s="62">
        <f t="shared" si="4"/>
        <v>0</v>
      </c>
      <c r="D45" s="163">
        <f t="shared" si="5"/>
        <v>0</v>
      </c>
      <c r="E45" s="75"/>
      <c r="F45" s="87"/>
      <c r="G45" s="87"/>
      <c r="H45" s="93"/>
      <c r="I45" s="78"/>
      <c r="J45" s="87"/>
      <c r="K45" s="87"/>
      <c r="L45" s="93"/>
      <c r="M45" s="78"/>
      <c r="N45" s="87"/>
      <c r="O45" s="87"/>
      <c r="P45" s="93"/>
      <c r="Q45" s="78"/>
      <c r="R45" s="87"/>
      <c r="S45" s="87"/>
      <c r="T45" s="93"/>
      <c r="U45" s="78"/>
      <c r="V45" s="87"/>
      <c r="W45" s="87"/>
      <c r="X45" s="93"/>
      <c r="Y45" s="78"/>
      <c r="Z45" s="87"/>
      <c r="AA45" s="87"/>
      <c r="AB45" s="93"/>
      <c r="AC45" s="78"/>
      <c r="AD45" s="87"/>
      <c r="AE45" s="87"/>
      <c r="AF45" s="93"/>
      <c r="AG45" s="75"/>
      <c r="AH45" s="75"/>
    </row>
    <row r="46" spans="1:34" ht="20.25" x14ac:dyDescent="0.25">
      <c r="A46" s="58" t="s">
        <v>10</v>
      </c>
      <c r="B46" s="163">
        <f t="shared" si="3"/>
        <v>50</v>
      </c>
      <c r="C46" s="62">
        <f t="shared" si="4"/>
        <v>3</v>
      </c>
      <c r="D46" s="163">
        <f t="shared" si="5"/>
        <v>30</v>
      </c>
      <c r="E46" s="75"/>
      <c r="F46" s="87">
        <v>1</v>
      </c>
      <c r="G46" s="87" t="s">
        <v>16</v>
      </c>
      <c r="H46" s="93">
        <v>20</v>
      </c>
      <c r="I46" s="78"/>
      <c r="J46" s="87"/>
      <c r="K46" s="87"/>
      <c r="L46" s="93"/>
      <c r="M46" s="78"/>
      <c r="N46" s="87">
        <v>1</v>
      </c>
      <c r="O46" s="87" t="s">
        <v>15</v>
      </c>
      <c r="P46" s="93">
        <v>30</v>
      </c>
      <c r="Q46" s="78"/>
      <c r="R46" s="87"/>
      <c r="S46" s="87"/>
      <c r="T46" s="93"/>
      <c r="U46" s="78"/>
      <c r="V46" s="87">
        <v>1</v>
      </c>
      <c r="W46" s="87"/>
      <c r="X46" s="93"/>
      <c r="Y46" s="78"/>
      <c r="Z46" s="87"/>
      <c r="AA46" s="87"/>
      <c r="AB46" s="93"/>
      <c r="AC46" s="78"/>
      <c r="AD46" s="87"/>
      <c r="AE46" s="87"/>
      <c r="AF46" s="93"/>
      <c r="AG46" s="75"/>
      <c r="AH46" s="75"/>
    </row>
    <row r="47" spans="1:34" ht="20.25" x14ac:dyDescent="0.25">
      <c r="A47" s="58" t="s">
        <v>11</v>
      </c>
      <c r="B47" s="163">
        <f t="shared" si="3"/>
        <v>40</v>
      </c>
      <c r="C47" s="62">
        <f t="shared" si="4"/>
        <v>3</v>
      </c>
      <c r="D47" s="163">
        <f t="shared" si="5"/>
        <v>30</v>
      </c>
      <c r="E47" s="75"/>
      <c r="F47" s="87"/>
      <c r="G47" s="87"/>
      <c r="H47" s="93"/>
      <c r="I47" s="78"/>
      <c r="J47" s="87">
        <v>1</v>
      </c>
      <c r="K47" s="87"/>
      <c r="L47" s="93"/>
      <c r="M47" s="78"/>
      <c r="N47" s="87"/>
      <c r="O47" s="87"/>
      <c r="P47" s="93"/>
      <c r="Q47" s="78"/>
      <c r="R47" s="87">
        <v>1</v>
      </c>
      <c r="S47" s="87" t="s">
        <v>16</v>
      </c>
      <c r="T47" s="93">
        <v>20</v>
      </c>
      <c r="U47" s="78"/>
      <c r="V47" s="87">
        <v>1</v>
      </c>
      <c r="W47" s="87" t="s">
        <v>16</v>
      </c>
      <c r="X47" s="93">
        <v>20</v>
      </c>
      <c r="Y47" s="78"/>
      <c r="Z47" s="87"/>
      <c r="AA47" s="87"/>
      <c r="AB47" s="93"/>
      <c r="AC47" s="78"/>
      <c r="AD47" s="87"/>
      <c r="AE47" s="87"/>
      <c r="AF47" s="93"/>
      <c r="AG47" s="75"/>
      <c r="AH47" s="75"/>
    </row>
    <row r="48" spans="1:34" ht="20.25" x14ac:dyDescent="0.25">
      <c r="A48" s="58" t="s">
        <v>12</v>
      </c>
      <c r="B48" s="163">
        <f t="shared" si="3"/>
        <v>0</v>
      </c>
      <c r="C48" s="62">
        <f t="shared" si="4"/>
        <v>0</v>
      </c>
      <c r="D48" s="163">
        <f t="shared" si="5"/>
        <v>0</v>
      </c>
      <c r="E48" s="75"/>
      <c r="F48" s="87"/>
      <c r="G48" s="87"/>
      <c r="H48" s="93"/>
      <c r="I48" s="78"/>
      <c r="J48" s="87"/>
      <c r="K48" s="87"/>
      <c r="L48" s="93"/>
      <c r="M48" s="78"/>
      <c r="N48" s="87"/>
      <c r="O48" s="87"/>
      <c r="P48" s="93"/>
      <c r="Q48" s="78"/>
      <c r="R48" s="87"/>
      <c r="S48" s="87"/>
      <c r="T48" s="93"/>
      <c r="U48" s="78"/>
      <c r="V48" s="87"/>
      <c r="W48" s="87"/>
      <c r="X48" s="93"/>
      <c r="Y48" s="78"/>
      <c r="Z48" s="87"/>
      <c r="AA48" s="87"/>
      <c r="AB48" s="93"/>
      <c r="AC48" s="78"/>
      <c r="AD48" s="87"/>
      <c r="AE48" s="87"/>
      <c r="AF48" s="93"/>
      <c r="AG48" s="75"/>
      <c r="AH48" s="75"/>
    </row>
    <row r="49" spans="1:34" ht="20.25" x14ac:dyDescent="0.25">
      <c r="A49" s="58" t="s">
        <v>54</v>
      </c>
      <c r="B49" s="163">
        <f t="shared" si="3"/>
        <v>0</v>
      </c>
      <c r="C49" s="62">
        <f t="shared" si="4"/>
        <v>3</v>
      </c>
      <c r="D49" s="163">
        <f t="shared" si="5"/>
        <v>30</v>
      </c>
      <c r="E49" s="75"/>
      <c r="F49" s="87">
        <v>1</v>
      </c>
      <c r="G49" s="87"/>
      <c r="H49" s="93"/>
      <c r="I49" s="78"/>
      <c r="J49" s="87"/>
      <c r="K49" s="87"/>
      <c r="L49" s="93"/>
      <c r="M49" s="78"/>
      <c r="N49" s="87"/>
      <c r="O49" s="87"/>
      <c r="P49" s="93"/>
      <c r="Q49" s="78"/>
      <c r="R49" s="87">
        <v>1</v>
      </c>
      <c r="S49" s="87"/>
      <c r="T49" s="93"/>
      <c r="U49" s="78"/>
      <c r="V49" s="87"/>
      <c r="W49" s="87"/>
      <c r="X49" s="93"/>
      <c r="Y49" s="78"/>
      <c r="Z49" s="87">
        <v>1</v>
      </c>
      <c r="AA49" s="87"/>
      <c r="AB49" s="93"/>
      <c r="AC49" s="78"/>
      <c r="AD49" s="87"/>
      <c r="AE49" s="87"/>
      <c r="AF49" s="93"/>
      <c r="AG49" s="75"/>
      <c r="AH49" s="75"/>
    </row>
    <row r="50" spans="1:34" ht="20.25" x14ac:dyDescent="0.25">
      <c r="A50" s="58" t="s">
        <v>76</v>
      </c>
      <c r="B50" s="163">
        <f t="shared" si="3"/>
        <v>0</v>
      </c>
      <c r="C50" s="62">
        <f t="shared" si="4"/>
        <v>0</v>
      </c>
      <c r="D50" s="163">
        <f t="shared" si="5"/>
        <v>0</v>
      </c>
      <c r="E50" s="75"/>
      <c r="F50" s="87"/>
      <c r="G50" s="87"/>
      <c r="H50" s="93"/>
      <c r="I50" s="78"/>
      <c r="J50" s="87"/>
      <c r="K50" s="87"/>
      <c r="L50" s="93"/>
      <c r="M50" s="78"/>
      <c r="N50" s="87"/>
      <c r="O50" s="87"/>
      <c r="P50" s="93"/>
      <c r="Q50" s="78"/>
      <c r="R50" s="87"/>
      <c r="S50" s="87"/>
      <c r="T50" s="93"/>
      <c r="U50" s="78"/>
      <c r="V50" s="87"/>
      <c r="W50" s="87"/>
      <c r="X50" s="93"/>
      <c r="Y50" s="78"/>
      <c r="Z50" s="87"/>
      <c r="AA50" s="87"/>
      <c r="AB50" s="93"/>
      <c r="AC50" s="78"/>
      <c r="AD50" s="87"/>
      <c r="AE50" s="87"/>
      <c r="AF50" s="93"/>
      <c r="AG50" s="75"/>
      <c r="AH50" s="75"/>
    </row>
    <row r="51" spans="1:34" ht="20.25" x14ac:dyDescent="0.25">
      <c r="A51" s="58" t="s">
        <v>139</v>
      </c>
      <c r="B51" s="163">
        <f t="shared" si="3"/>
        <v>0</v>
      </c>
      <c r="C51" s="62">
        <f t="shared" si="4"/>
        <v>0</v>
      </c>
      <c r="D51" s="163">
        <f t="shared" si="5"/>
        <v>0</v>
      </c>
      <c r="E51" s="75"/>
      <c r="F51" s="87"/>
      <c r="G51" s="87"/>
      <c r="H51" s="93"/>
      <c r="I51" s="78"/>
      <c r="J51" s="87"/>
      <c r="K51" s="87"/>
      <c r="L51" s="93"/>
      <c r="M51" s="78"/>
      <c r="N51" s="87"/>
      <c r="O51" s="87"/>
      <c r="P51" s="93"/>
      <c r="Q51" s="78"/>
      <c r="R51" s="87"/>
      <c r="S51" s="87"/>
      <c r="T51" s="93"/>
      <c r="U51" s="78"/>
      <c r="V51" s="87"/>
      <c r="W51" s="87"/>
      <c r="X51" s="93"/>
      <c r="Y51" s="78"/>
      <c r="Z51" s="87"/>
      <c r="AA51" s="87"/>
      <c r="AB51" s="93"/>
      <c r="AC51" s="78"/>
      <c r="AD51" s="87"/>
      <c r="AE51" s="87"/>
      <c r="AF51" s="93"/>
      <c r="AG51" s="75"/>
      <c r="AH51" s="75"/>
    </row>
    <row r="52" spans="1:34" ht="20.25" x14ac:dyDescent="0.2">
      <c r="A52" s="59"/>
      <c r="B52" s="63"/>
      <c r="C52" s="63"/>
      <c r="D52" s="63"/>
      <c r="E52" s="75"/>
      <c r="F52" s="84"/>
      <c r="G52" s="84"/>
      <c r="H52" s="85"/>
      <c r="I52" s="78"/>
      <c r="J52" s="84"/>
      <c r="K52" s="84"/>
      <c r="L52" s="85"/>
      <c r="M52" s="78"/>
      <c r="N52" s="84"/>
      <c r="O52" s="84"/>
      <c r="P52" s="84"/>
      <c r="Q52" s="78"/>
      <c r="R52" s="84"/>
      <c r="S52" s="84"/>
      <c r="T52" s="85"/>
      <c r="U52" s="78"/>
      <c r="V52" s="84"/>
      <c r="W52" s="84"/>
      <c r="X52" s="85"/>
      <c r="Y52" s="78"/>
      <c r="Z52" s="84"/>
      <c r="AA52" s="84"/>
      <c r="AB52" s="85"/>
      <c r="AC52" s="78"/>
      <c r="AD52" s="84"/>
      <c r="AE52" s="84"/>
      <c r="AF52" s="85"/>
      <c r="AG52" s="75"/>
      <c r="AH52" s="75"/>
    </row>
    <row r="53" spans="1:34" ht="20.25" x14ac:dyDescent="0.2">
      <c r="A53" s="58"/>
      <c r="B53" s="64">
        <f>SUM(B37:B51)</f>
        <v>300</v>
      </c>
      <c r="C53" s="162"/>
      <c r="D53" s="64">
        <f>SUM(D37:D51)</f>
        <v>300</v>
      </c>
      <c r="E53" s="75"/>
      <c r="F53" s="89">
        <f>SUM(F37:F51)</f>
        <v>5</v>
      </c>
      <c r="G53" s="95">
        <f>F53*10</f>
        <v>50</v>
      </c>
      <c r="H53" s="90">
        <f>SUM(H37:H51)</f>
        <v>50</v>
      </c>
      <c r="I53" s="78"/>
      <c r="J53" s="89">
        <f>SUM(J37:J51)</f>
        <v>5</v>
      </c>
      <c r="K53" s="95">
        <f>J53*10</f>
        <v>50</v>
      </c>
      <c r="L53" s="90">
        <f>SUM(L37:L51)</f>
        <v>50</v>
      </c>
      <c r="M53" s="78"/>
      <c r="N53" s="89">
        <f>SUM(N37:N51)</f>
        <v>5</v>
      </c>
      <c r="O53" s="95">
        <f>N53*10</f>
        <v>50</v>
      </c>
      <c r="P53" s="90">
        <f>SUM(P37:P51)</f>
        <v>50</v>
      </c>
      <c r="Q53" s="78"/>
      <c r="R53" s="89">
        <f>SUM(R37:R51)</f>
        <v>5</v>
      </c>
      <c r="S53" s="95">
        <f>R53*10</f>
        <v>50</v>
      </c>
      <c r="T53" s="90">
        <f>SUM(T37:T51)</f>
        <v>50</v>
      </c>
      <c r="U53" s="78"/>
      <c r="V53" s="89">
        <f>SUM(V37:V51)</f>
        <v>5</v>
      </c>
      <c r="W53" s="95">
        <f>V53*10</f>
        <v>50</v>
      </c>
      <c r="X53" s="90">
        <f>SUM(X37:X51)</f>
        <v>50</v>
      </c>
      <c r="Y53" s="78"/>
      <c r="Z53" s="89">
        <f>SUM(Z37:Z51)</f>
        <v>5</v>
      </c>
      <c r="AA53" s="95">
        <f>Z53*10</f>
        <v>50</v>
      </c>
      <c r="AB53" s="90">
        <f>SUM(AB37:AB51)</f>
        <v>50</v>
      </c>
      <c r="AC53" s="78"/>
      <c r="AD53" s="89">
        <f>SUM(AD37:AD51)</f>
        <v>0</v>
      </c>
      <c r="AE53" s="95">
        <f>AD53*10</f>
        <v>0</v>
      </c>
      <c r="AF53" s="90">
        <f>SUM(AF37:AF51)</f>
        <v>0</v>
      </c>
      <c r="AG53" s="75"/>
      <c r="AH53" s="90">
        <f>SUM(AF53,AB53,X53,T53,P53,L53,H53)</f>
        <v>300</v>
      </c>
    </row>
    <row r="56" spans="1:34" ht="20.25" x14ac:dyDescent="0.2">
      <c r="A56" s="75"/>
      <c r="B56" s="75"/>
      <c r="C56" s="75"/>
      <c r="D56" s="75"/>
      <c r="E56" s="75"/>
      <c r="F56" s="171" t="s">
        <v>152</v>
      </c>
      <c r="G56" s="171"/>
      <c r="H56" s="171"/>
      <c r="I56" s="94"/>
      <c r="J56" s="171" t="s">
        <v>153</v>
      </c>
      <c r="K56" s="171"/>
      <c r="L56" s="171"/>
      <c r="M56" s="94"/>
      <c r="N56" s="171" t="s">
        <v>77</v>
      </c>
      <c r="O56" s="171"/>
      <c r="P56" s="171"/>
      <c r="Q56" s="94"/>
      <c r="R56" s="171" t="s">
        <v>100</v>
      </c>
      <c r="S56" s="171"/>
      <c r="T56" s="171"/>
      <c r="U56" s="94"/>
      <c r="V56" s="171" t="s">
        <v>55</v>
      </c>
      <c r="W56" s="171"/>
      <c r="X56" s="171"/>
      <c r="Y56" s="94"/>
      <c r="Z56" s="171" t="s">
        <v>56</v>
      </c>
      <c r="AA56" s="171"/>
      <c r="AB56" s="171"/>
      <c r="AC56" s="79"/>
      <c r="AD56" s="171" t="s">
        <v>101</v>
      </c>
      <c r="AE56" s="171"/>
      <c r="AF56" s="171"/>
      <c r="AG56" s="75"/>
      <c r="AH56" s="75"/>
    </row>
    <row r="57" spans="1:34" ht="20.25" x14ac:dyDescent="0.25">
      <c r="A57" s="75"/>
      <c r="B57" s="75"/>
      <c r="C57" s="75"/>
      <c r="D57" s="75"/>
      <c r="E57" s="75"/>
      <c r="F57" s="161" t="s">
        <v>98</v>
      </c>
      <c r="G57" s="161" t="s">
        <v>97</v>
      </c>
      <c r="H57" s="161"/>
      <c r="J57" s="161" t="s">
        <v>98</v>
      </c>
      <c r="K57" s="161" t="s">
        <v>97</v>
      </c>
      <c r="L57" s="161"/>
      <c r="M57" s="79"/>
      <c r="N57" s="161" t="s">
        <v>98</v>
      </c>
      <c r="O57" s="161" t="s">
        <v>97</v>
      </c>
      <c r="P57" s="161"/>
      <c r="Q57" s="79"/>
      <c r="R57" s="161" t="s">
        <v>98</v>
      </c>
      <c r="S57" s="161" t="s">
        <v>97</v>
      </c>
      <c r="T57" s="161"/>
      <c r="U57" s="79"/>
      <c r="V57" s="161" t="s">
        <v>98</v>
      </c>
      <c r="W57" s="161" t="s">
        <v>97</v>
      </c>
      <c r="X57" s="161"/>
      <c r="Y57" s="79"/>
      <c r="Z57" s="161" t="s">
        <v>98</v>
      </c>
      <c r="AA57" s="161" t="s">
        <v>97</v>
      </c>
      <c r="AB57" s="161"/>
      <c r="AC57" s="79"/>
      <c r="AD57" s="161" t="s">
        <v>98</v>
      </c>
      <c r="AE57" s="161" t="s">
        <v>97</v>
      </c>
      <c r="AF57" s="161"/>
      <c r="AG57" s="75"/>
      <c r="AH57" s="75"/>
    </row>
    <row r="58" spans="1:34" ht="20.25" x14ac:dyDescent="0.2">
      <c r="A58" s="75"/>
      <c r="B58" s="75"/>
      <c r="C58" s="75"/>
      <c r="D58" s="75"/>
      <c r="E58" s="75"/>
      <c r="F58" s="160" t="s">
        <v>15</v>
      </c>
      <c r="G58" s="160">
        <f>(G80-G60)/100*60</f>
        <v>30</v>
      </c>
      <c r="H58" s="160"/>
      <c r="J58" s="160" t="s">
        <v>15</v>
      </c>
      <c r="K58" s="160">
        <f>(K80-K60)/100*60</f>
        <v>30</v>
      </c>
      <c r="L58" s="160"/>
      <c r="M58" s="79"/>
      <c r="N58" s="160" t="s">
        <v>15</v>
      </c>
      <c r="O58" s="160">
        <f>(O80-O60)/100*60</f>
        <v>30</v>
      </c>
      <c r="P58" s="160"/>
      <c r="Q58" s="79"/>
      <c r="R58" s="160" t="s">
        <v>15</v>
      </c>
      <c r="S58" s="160">
        <f>(S80-S60)/100*60</f>
        <v>30</v>
      </c>
      <c r="T58" s="160"/>
      <c r="U58" s="79"/>
      <c r="V58" s="160" t="s">
        <v>15</v>
      </c>
      <c r="W58" s="160">
        <f>(W80-W60)/100*60</f>
        <v>42</v>
      </c>
      <c r="X58" s="160"/>
      <c r="Y58" s="79"/>
      <c r="Z58" s="160" t="s">
        <v>15</v>
      </c>
      <c r="AA58" s="160">
        <f>(AA80-AA60)/100*60</f>
        <v>-6</v>
      </c>
      <c r="AB58" s="160"/>
      <c r="AC58" s="79"/>
      <c r="AD58" s="160" t="s">
        <v>15</v>
      </c>
      <c r="AE58" s="160">
        <f>(AE80-AE60)/100*60</f>
        <v>-6</v>
      </c>
      <c r="AF58" s="160"/>
      <c r="AG58" s="75"/>
      <c r="AH58" s="75"/>
    </row>
    <row r="59" spans="1:34" ht="20.25" x14ac:dyDescent="0.2">
      <c r="A59" s="75"/>
      <c r="B59" s="75"/>
      <c r="C59" s="75"/>
      <c r="D59" s="75"/>
      <c r="E59" s="75"/>
      <c r="F59" s="160" t="s">
        <v>16</v>
      </c>
      <c r="G59" s="160">
        <f>(G80-G60)/100*40</f>
        <v>20</v>
      </c>
      <c r="H59" s="160"/>
      <c r="J59" s="160" t="s">
        <v>16</v>
      </c>
      <c r="K59" s="160">
        <f>(K80-K60)/100*40</f>
        <v>20</v>
      </c>
      <c r="L59" s="160"/>
      <c r="M59" s="79"/>
      <c r="N59" s="160" t="s">
        <v>16</v>
      </c>
      <c r="O59" s="160">
        <f>(O80-O60)/100*40</f>
        <v>20</v>
      </c>
      <c r="P59" s="160"/>
      <c r="Q59" s="79"/>
      <c r="R59" s="160" t="s">
        <v>16</v>
      </c>
      <c r="S59" s="160">
        <f>(S80-S60)/100*40</f>
        <v>20</v>
      </c>
      <c r="T59" s="160"/>
      <c r="U59" s="79"/>
      <c r="V59" s="160" t="s">
        <v>16</v>
      </c>
      <c r="W59" s="160">
        <f>(W80-W60)/100*40</f>
        <v>28</v>
      </c>
      <c r="X59" s="160"/>
      <c r="Y59" s="79"/>
      <c r="Z59" s="160" t="s">
        <v>16</v>
      </c>
      <c r="AA59" s="160">
        <f>(AA80-AA60)/100*40</f>
        <v>-4</v>
      </c>
      <c r="AB59" s="160"/>
      <c r="AC59" s="79"/>
      <c r="AD59" s="160" t="s">
        <v>16</v>
      </c>
      <c r="AE59" s="160">
        <f>(AE80-AE60)/100*40</f>
        <v>-4</v>
      </c>
      <c r="AF59" s="160"/>
      <c r="AG59" s="75"/>
      <c r="AH59" s="75"/>
    </row>
    <row r="60" spans="1:34" ht="20.25" x14ac:dyDescent="0.2">
      <c r="A60" s="75"/>
      <c r="B60" s="75"/>
      <c r="C60" s="75"/>
      <c r="D60" s="75"/>
      <c r="E60" s="75"/>
      <c r="F60" s="160" t="s">
        <v>17</v>
      </c>
      <c r="G60" s="160"/>
      <c r="H60" s="160"/>
      <c r="J60" s="160" t="s">
        <v>17</v>
      </c>
      <c r="K60" s="160"/>
      <c r="L60" s="160"/>
      <c r="M60" s="79"/>
      <c r="N60" s="160" t="s">
        <v>17</v>
      </c>
      <c r="O60" s="160"/>
      <c r="P60" s="160"/>
      <c r="Q60" s="79"/>
      <c r="R60" s="160" t="s">
        <v>17</v>
      </c>
      <c r="S60" s="160"/>
      <c r="T60" s="160"/>
      <c r="U60" s="79"/>
      <c r="V60" s="160" t="s">
        <v>17</v>
      </c>
      <c r="W60" s="160">
        <v>10</v>
      </c>
      <c r="X60" s="160"/>
      <c r="Y60" s="79"/>
      <c r="Z60" s="160" t="s">
        <v>17</v>
      </c>
      <c r="AA60" s="160">
        <v>10</v>
      </c>
      <c r="AB60" s="160"/>
      <c r="AC60" s="79"/>
      <c r="AD60" s="160" t="s">
        <v>17</v>
      </c>
      <c r="AE60" s="160">
        <v>10</v>
      </c>
      <c r="AF60" s="160"/>
      <c r="AG60" s="75"/>
      <c r="AH60" s="75"/>
    </row>
    <row r="61" spans="1:34" ht="20.25" x14ac:dyDescent="0.2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</row>
    <row r="62" spans="1:34" ht="20.25" x14ac:dyDescent="0.25">
      <c r="A62" s="159" t="s">
        <v>154</v>
      </c>
      <c r="B62" s="159" t="s">
        <v>38</v>
      </c>
      <c r="C62" s="159" t="s">
        <v>37</v>
      </c>
      <c r="D62" s="159" t="s">
        <v>99</v>
      </c>
      <c r="E62" s="75"/>
      <c r="F62" s="86" t="s">
        <v>37</v>
      </c>
      <c r="G62" s="86" t="s">
        <v>96</v>
      </c>
      <c r="H62" s="86" t="s">
        <v>97</v>
      </c>
      <c r="I62" s="76"/>
      <c r="J62" s="86" t="s">
        <v>37</v>
      </c>
      <c r="K62" s="86" t="s">
        <v>96</v>
      </c>
      <c r="L62" s="86" t="s">
        <v>97</v>
      </c>
      <c r="M62" s="76"/>
      <c r="N62" s="86" t="s">
        <v>37</v>
      </c>
      <c r="O62" s="86" t="s">
        <v>96</v>
      </c>
      <c r="P62" s="86" t="s">
        <v>97</v>
      </c>
      <c r="Q62" s="76"/>
      <c r="R62" s="86" t="s">
        <v>37</v>
      </c>
      <c r="S62" s="86" t="s">
        <v>96</v>
      </c>
      <c r="T62" s="86" t="s">
        <v>97</v>
      </c>
      <c r="U62" s="76"/>
      <c r="V62" s="86" t="s">
        <v>37</v>
      </c>
      <c r="W62" s="86" t="s">
        <v>96</v>
      </c>
      <c r="X62" s="86" t="s">
        <v>97</v>
      </c>
      <c r="Y62" s="76"/>
      <c r="Z62" s="86" t="s">
        <v>37</v>
      </c>
      <c r="AA62" s="86" t="s">
        <v>96</v>
      </c>
      <c r="AB62" s="86" t="s">
        <v>97</v>
      </c>
      <c r="AC62" s="76"/>
      <c r="AD62" s="86" t="s">
        <v>37</v>
      </c>
      <c r="AE62" s="86" t="s">
        <v>96</v>
      </c>
      <c r="AF62" s="86" t="s">
        <v>97</v>
      </c>
      <c r="AG62" s="75"/>
      <c r="AH62" s="75"/>
    </row>
    <row r="63" spans="1:34" ht="20.25" x14ac:dyDescent="0.2">
      <c r="A63" s="59"/>
      <c r="B63" s="59"/>
      <c r="C63" s="59"/>
      <c r="D63" s="59"/>
      <c r="E63" s="75"/>
      <c r="F63" s="82"/>
      <c r="G63" s="82"/>
      <c r="H63" s="83"/>
      <c r="I63" s="77"/>
      <c r="J63" s="82"/>
      <c r="K63" s="82"/>
      <c r="L63" s="83"/>
      <c r="M63" s="77"/>
      <c r="N63" s="82"/>
      <c r="O63" s="82"/>
      <c r="P63" s="83"/>
      <c r="Q63" s="77"/>
      <c r="R63" s="82"/>
      <c r="S63" s="82"/>
      <c r="T63" s="83"/>
      <c r="U63" s="77"/>
      <c r="V63" s="82"/>
      <c r="W63" s="82"/>
      <c r="X63" s="83"/>
      <c r="Y63" s="77"/>
      <c r="Z63" s="82"/>
      <c r="AA63" s="82"/>
      <c r="AB63" s="83"/>
      <c r="AC63" s="77"/>
      <c r="AD63" s="82"/>
      <c r="AE63" s="82"/>
      <c r="AF63" s="83"/>
      <c r="AG63" s="75"/>
      <c r="AH63" s="75"/>
    </row>
    <row r="64" spans="1:34" ht="20.25" x14ac:dyDescent="0.25">
      <c r="A64" s="58" t="s">
        <v>1</v>
      </c>
      <c r="B64" s="160">
        <f>SUM(H64,L64,P64,T64,X64,AB64,AF64)</f>
        <v>20</v>
      </c>
      <c r="C64" s="62">
        <f>SUM(F64,J64,N64,R64,V64,Z64)</f>
        <v>3</v>
      </c>
      <c r="D64" s="160">
        <f>C64*10</f>
        <v>30</v>
      </c>
      <c r="E64" s="75"/>
      <c r="F64" s="87"/>
      <c r="G64" s="87"/>
      <c r="H64" s="93"/>
      <c r="I64" s="78"/>
      <c r="J64" s="87">
        <v>1</v>
      </c>
      <c r="K64" s="87"/>
      <c r="L64" s="93"/>
      <c r="M64" s="78"/>
      <c r="N64" s="87"/>
      <c r="O64" s="87"/>
      <c r="P64" s="93"/>
      <c r="Q64" s="78"/>
      <c r="R64" s="87">
        <v>1</v>
      </c>
      <c r="S64" s="87" t="s">
        <v>16</v>
      </c>
      <c r="T64" s="93">
        <v>20</v>
      </c>
      <c r="U64" s="78"/>
      <c r="V64" s="87">
        <v>1</v>
      </c>
      <c r="W64" s="87"/>
      <c r="X64" s="93"/>
      <c r="Y64" s="78"/>
      <c r="Z64" s="87"/>
      <c r="AA64" s="87"/>
      <c r="AB64" s="93"/>
      <c r="AC64" s="78"/>
      <c r="AD64" s="87"/>
      <c r="AE64" s="87"/>
      <c r="AF64" s="93"/>
      <c r="AG64" s="75"/>
      <c r="AH64" s="75"/>
    </row>
    <row r="65" spans="1:34" ht="20.25" x14ac:dyDescent="0.25">
      <c r="A65" s="58" t="s">
        <v>2</v>
      </c>
      <c r="B65" s="160">
        <f t="shared" ref="B65:B78" si="6">SUM(H65,L65,P65,T65,X65,AB65,AF65)</f>
        <v>10</v>
      </c>
      <c r="C65" s="62">
        <f t="shared" ref="C65:C78" si="7">SUM(F65,J65,N65,R65,V65,Z65)</f>
        <v>3</v>
      </c>
      <c r="D65" s="160">
        <f t="shared" ref="D65:D78" si="8">C65*10</f>
        <v>30</v>
      </c>
      <c r="E65" s="75"/>
      <c r="F65" s="87"/>
      <c r="G65" s="87"/>
      <c r="H65" s="93"/>
      <c r="I65" s="78"/>
      <c r="J65" s="87">
        <v>1</v>
      </c>
      <c r="K65" s="87"/>
      <c r="L65" s="93"/>
      <c r="M65" s="78"/>
      <c r="N65" s="87"/>
      <c r="O65" s="87"/>
      <c r="P65" s="93"/>
      <c r="Q65" s="78"/>
      <c r="R65" s="87">
        <v>1</v>
      </c>
      <c r="S65" s="87"/>
      <c r="T65" s="93"/>
      <c r="U65" s="78"/>
      <c r="V65" s="87">
        <v>1</v>
      </c>
      <c r="W65" s="87" t="s">
        <v>17</v>
      </c>
      <c r="X65" s="93">
        <v>10</v>
      </c>
      <c r="Y65" s="78"/>
      <c r="Z65" s="87"/>
      <c r="AA65" s="87"/>
      <c r="AB65" s="93"/>
      <c r="AC65" s="78"/>
      <c r="AD65" s="87"/>
      <c r="AE65" s="87"/>
      <c r="AF65" s="93"/>
      <c r="AG65" s="75"/>
      <c r="AH65" s="75"/>
    </row>
    <row r="66" spans="1:34" ht="20.25" x14ac:dyDescent="0.25">
      <c r="A66" s="58" t="s">
        <v>3</v>
      </c>
      <c r="B66" s="160">
        <f t="shared" si="6"/>
        <v>30</v>
      </c>
      <c r="C66" s="62">
        <f t="shared" si="7"/>
        <v>3</v>
      </c>
      <c r="D66" s="160">
        <f t="shared" si="8"/>
        <v>30</v>
      </c>
      <c r="E66" s="75"/>
      <c r="F66" s="87">
        <v>1</v>
      </c>
      <c r="G66" s="87" t="s">
        <v>15</v>
      </c>
      <c r="H66" s="93">
        <v>30</v>
      </c>
      <c r="I66" s="78"/>
      <c r="J66" s="87"/>
      <c r="K66" s="87"/>
      <c r="L66" s="93"/>
      <c r="M66" s="78"/>
      <c r="N66" s="87">
        <v>1</v>
      </c>
      <c r="O66" s="87"/>
      <c r="P66" s="93"/>
      <c r="Q66" s="78"/>
      <c r="R66" s="87"/>
      <c r="S66" s="87"/>
      <c r="T66" s="93"/>
      <c r="U66" s="78"/>
      <c r="V66" s="87">
        <v>1</v>
      </c>
      <c r="W66" s="87"/>
      <c r="X66" s="93"/>
      <c r="Y66" s="78"/>
      <c r="Z66" s="87"/>
      <c r="AA66" s="87"/>
      <c r="AB66" s="93"/>
      <c r="AC66" s="78"/>
      <c r="AD66" s="87"/>
      <c r="AE66" s="87"/>
      <c r="AF66" s="93"/>
      <c r="AG66" s="75"/>
      <c r="AH66" s="75"/>
    </row>
    <row r="67" spans="1:34" ht="20.25" x14ac:dyDescent="0.25">
      <c r="A67" s="58" t="s">
        <v>4</v>
      </c>
      <c r="B67" s="160">
        <f t="shared" si="6"/>
        <v>30</v>
      </c>
      <c r="C67" s="62">
        <f t="shared" si="7"/>
        <v>2</v>
      </c>
      <c r="D67" s="160">
        <f t="shared" si="8"/>
        <v>20</v>
      </c>
      <c r="E67" s="75"/>
      <c r="F67" s="87">
        <v>1</v>
      </c>
      <c r="G67" s="87"/>
      <c r="H67" s="93"/>
      <c r="I67" s="78"/>
      <c r="J67" s="87"/>
      <c r="K67" s="87"/>
      <c r="L67" s="93"/>
      <c r="M67" s="78"/>
      <c r="N67" s="87">
        <v>1</v>
      </c>
      <c r="O67" s="87" t="s">
        <v>15</v>
      </c>
      <c r="P67" s="93">
        <v>30</v>
      </c>
      <c r="Q67" s="78"/>
      <c r="R67" s="87"/>
      <c r="S67" s="87"/>
      <c r="T67" s="93"/>
      <c r="U67" s="78"/>
      <c r="V67" s="87"/>
      <c r="W67" s="87"/>
      <c r="X67" s="93"/>
      <c r="Y67" s="78"/>
      <c r="Z67" s="87"/>
      <c r="AA67" s="87"/>
      <c r="AB67" s="93"/>
      <c r="AC67" s="78"/>
      <c r="AD67" s="87"/>
      <c r="AE67" s="87"/>
      <c r="AF67" s="93"/>
      <c r="AG67" s="75"/>
      <c r="AH67" s="75"/>
    </row>
    <row r="68" spans="1:34" ht="20.25" x14ac:dyDescent="0.25">
      <c r="A68" s="58" t="s">
        <v>5</v>
      </c>
      <c r="B68" s="160">
        <f t="shared" si="6"/>
        <v>0</v>
      </c>
      <c r="C68" s="62">
        <f t="shared" si="7"/>
        <v>0</v>
      </c>
      <c r="D68" s="160">
        <f t="shared" si="8"/>
        <v>0</v>
      </c>
      <c r="E68" s="75"/>
      <c r="F68" s="87"/>
      <c r="G68" s="87"/>
      <c r="H68" s="93"/>
      <c r="I68" s="78"/>
      <c r="J68" s="87"/>
      <c r="K68" s="87"/>
      <c r="L68" s="93"/>
      <c r="M68" s="78"/>
      <c r="N68" s="87"/>
      <c r="O68" s="87"/>
      <c r="P68" s="93"/>
      <c r="Q68" s="78"/>
      <c r="R68" s="87"/>
      <c r="S68" s="87"/>
      <c r="T68" s="93"/>
      <c r="U68" s="78"/>
      <c r="V68" s="87"/>
      <c r="W68" s="87"/>
      <c r="X68" s="93"/>
      <c r="Y68" s="78"/>
      <c r="Z68" s="87"/>
      <c r="AA68" s="87"/>
      <c r="AB68" s="93"/>
      <c r="AC68" s="78"/>
      <c r="AD68" s="87"/>
      <c r="AE68" s="87"/>
      <c r="AF68" s="93"/>
      <c r="AG68" s="75"/>
      <c r="AH68" s="75"/>
    </row>
    <row r="69" spans="1:34" ht="20.25" x14ac:dyDescent="0.25">
      <c r="A69" s="58" t="s">
        <v>6</v>
      </c>
      <c r="B69" s="160">
        <f t="shared" si="6"/>
        <v>0</v>
      </c>
      <c r="C69" s="62">
        <f t="shared" si="7"/>
        <v>0</v>
      </c>
      <c r="D69" s="160">
        <f t="shared" si="8"/>
        <v>0</v>
      </c>
      <c r="E69" s="75"/>
      <c r="F69" s="87"/>
      <c r="G69" s="87"/>
      <c r="H69" s="93"/>
      <c r="I69" s="78"/>
      <c r="J69" s="87"/>
      <c r="K69" s="87"/>
      <c r="L69" s="93"/>
      <c r="M69" s="78"/>
      <c r="N69" s="87"/>
      <c r="O69" s="87"/>
      <c r="P69" s="93"/>
      <c r="Q69" s="78"/>
      <c r="R69" s="87"/>
      <c r="S69" s="87"/>
      <c r="T69" s="93"/>
      <c r="U69" s="78"/>
      <c r="V69" s="87"/>
      <c r="W69" s="87"/>
      <c r="X69" s="93"/>
      <c r="Y69" s="78"/>
      <c r="Z69" s="87"/>
      <c r="AA69" s="87"/>
      <c r="AB69" s="93"/>
      <c r="AC69" s="78"/>
      <c r="AD69" s="87"/>
      <c r="AE69" s="87"/>
      <c r="AF69" s="93"/>
      <c r="AG69" s="75"/>
      <c r="AH69" s="75"/>
    </row>
    <row r="70" spans="1:34" ht="20.25" x14ac:dyDescent="0.25">
      <c r="A70" s="58" t="s">
        <v>7</v>
      </c>
      <c r="B70" s="160">
        <f t="shared" si="6"/>
        <v>20</v>
      </c>
      <c r="C70" s="62">
        <f t="shared" si="7"/>
        <v>3</v>
      </c>
      <c r="D70" s="160">
        <f t="shared" si="8"/>
        <v>30</v>
      </c>
      <c r="E70" s="75"/>
      <c r="F70" s="87">
        <v>1</v>
      </c>
      <c r="G70" s="87" t="s">
        <v>15</v>
      </c>
      <c r="H70" s="93">
        <v>20</v>
      </c>
      <c r="I70" s="78"/>
      <c r="J70" s="87"/>
      <c r="K70" s="87"/>
      <c r="L70" s="93"/>
      <c r="M70" s="78"/>
      <c r="N70" s="87">
        <v>1</v>
      </c>
      <c r="O70" s="87"/>
      <c r="P70" s="93"/>
      <c r="Q70" s="78"/>
      <c r="R70" s="87"/>
      <c r="S70" s="87"/>
      <c r="T70" s="93"/>
      <c r="U70" s="78"/>
      <c r="V70" s="87">
        <v>1</v>
      </c>
      <c r="W70" s="87"/>
      <c r="X70" s="93"/>
      <c r="Y70" s="78"/>
      <c r="Z70" s="87"/>
      <c r="AA70" s="87"/>
      <c r="AB70" s="93"/>
      <c r="AC70" s="78"/>
      <c r="AD70" s="87"/>
      <c r="AE70" s="87"/>
      <c r="AF70" s="93"/>
      <c r="AG70" s="75"/>
      <c r="AH70" s="75"/>
    </row>
    <row r="71" spans="1:34" ht="20.25" x14ac:dyDescent="0.25">
      <c r="A71" s="58" t="s">
        <v>8</v>
      </c>
      <c r="B71" s="160">
        <f t="shared" si="6"/>
        <v>20</v>
      </c>
      <c r="C71" s="62">
        <f t="shared" si="7"/>
        <v>3</v>
      </c>
      <c r="D71" s="160">
        <f t="shared" si="8"/>
        <v>30</v>
      </c>
      <c r="E71" s="75"/>
      <c r="F71" s="87">
        <v>1</v>
      </c>
      <c r="G71" s="87"/>
      <c r="H71" s="93"/>
      <c r="I71" s="78"/>
      <c r="J71" s="87"/>
      <c r="K71" s="87"/>
      <c r="L71" s="93"/>
      <c r="M71" s="78"/>
      <c r="N71" s="87">
        <v>1</v>
      </c>
      <c r="O71" s="87" t="s">
        <v>16</v>
      </c>
      <c r="P71" s="93">
        <v>20</v>
      </c>
      <c r="Q71" s="78"/>
      <c r="R71" s="87"/>
      <c r="S71" s="87"/>
      <c r="T71" s="93"/>
      <c r="U71" s="78"/>
      <c r="V71" s="87">
        <v>1</v>
      </c>
      <c r="W71" s="87"/>
      <c r="X71" s="93"/>
      <c r="Y71" s="78"/>
      <c r="Z71" s="87"/>
      <c r="AA71" s="87"/>
      <c r="AB71" s="93"/>
      <c r="AC71" s="78"/>
      <c r="AD71" s="87"/>
      <c r="AE71" s="87"/>
      <c r="AF71" s="93"/>
      <c r="AG71" s="75"/>
      <c r="AH71" s="75"/>
    </row>
    <row r="72" spans="1:34" ht="20.25" x14ac:dyDescent="0.25">
      <c r="A72" s="58" t="s">
        <v>9</v>
      </c>
      <c r="B72" s="160">
        <f t="shared" si="6"/>
        <v>72</v>
      </c>
      <c r="C72" s="62">
        <f t="shared" si="7"/>
        <v>3</v>
      </c>
      <c r="D72" s="160">
        <f t="shared" si="8"/>
        <v>30</v>
      </c>
      <c r="E72" s="75"/>
      <c r="F72" s="87"/>
      <c r="G72" s="87"/>
      <c r="H72" s="93"/>
      <c r="I72" s="78"/>
      <c r="J72" s="87">
        <v>1</v>
      </c>
      <c r="K72" s="87" t="s">
        <v>15</v>
      </c>
      <c r="L72" s="93">
        <v>30</v>
      </c>
      <c r="M72" s="78"/>
      <c r="N72" s="87"/>
      <c r="O72" s="87"/>
      <c r="P72" s="93"/>
      <c r="Q72" s="78"/>
      <c r="R72" s="87">
        <v>1</v>
      </c>
      <c r="S72" s="87"/>
      <c r="T72" s="93"/>
      <c r="U72" s="78"/>
      <c r="V72" s="87">
        <v>1</v>
      </c>
      <c r="W72" s="87" t="s">
        <v>15</v>
      </c>
      <c r="X72" s="93">
        <v>42</v>
      </c>
      <c r="Y72" s="78"/>
      <c r="Z72" s="87"/>
      <c r="AA72" s="87"/>
      <c r="AB72" s="93"/>
      <c r="AC72" s="78"/>
      <c r="AD72" s="87"/>
      <c r="AE72" s="87"/>
      <c r="AF72" s="93"/>
      <c r="AG72" s="75"/>
      <c r="AH72" s="75"/>
    </row>
    <row r="73" spans="1:34" ht="20.25" x14ac:dyDescent="0.25">
      <c r="A73" s="58" t="s">
        <v>10</v>
      </c>
      <c r="B73" s="160">
        <f t="shared" si="6"/>
        <v>28</v>
      </c>
      <c r="C73" s="62">
        <f t="shared" si="7"/>
        <v>3</v>
      </c>
      <c r="D73" s="160">
        <f t="shared" si="8"/>
        <v>30</v>
      </c>
      <c r="E73" s="75"/>
      <c r="F73" s="87"/>
      <c r="G73" s="87"/>
      <c r="H73" s="93"/>
      <c r="I73" s="78"/>
      <c r="J73" s="87">
        <v>1</v>
      </c>
      <c r="K73" s="87"/>
      <c r="L73" s="93"/>
      <c r="M73" s="78"/>
      <c r="N73" s="87"/>
      <c r="O73" s="87"/>
      <c r="P73" s="93"/>
      <c r="Q73" s="78"/>
      <c r="R73" s="87">
        <v>1</v>
      </c>
      <c r="S73" s="87"/>
      <c r="T73" s="93"/>
      <c r="U73" s="78"/>
      <c r="V73" s="87">
        <v>1</v>
      </c>
      <c r="W73" s="87" t="s">
        <v>16</v>
      </c>
      <c r="X73" s="93">
        <v>28</v>
      </c>
      <c r="Y73" s="78"/>
      <c r="Z73" s="87"/>
      <c r="AA73" s="87"/>
      <c r="AB73" s="93"/>
      <c r="AC73" s="78"/>
      <c r="AD73" s="87"/>
      <c r="AE73" s="87"/>
      <c r="AF73" s="93"/>
      <c r="AG73" s="75"/>
      <c r="AH73" s="75"/>
    </row>
    <row r="74" spans="1:34" ht="20.25" x14ac:dyDescent="0.25">
      <c r="A74" s="58" t="s">
        <v>11</v>
      </c>
      <c r="B74" s="160">
        <f t="shared" si="6"/>
        <v>0</v>
      </c>
      <c r="C74" s="62">
        <f t="shared" si="7"/>
        <v>3</v>
      </c>
      <c r="D74" s="160">
        <f t="shared" si="8"/>
        <v>30</v>
      </c>
      <c r="E74" s="75"/>
      <c r="F74" s="87">
        <v>1</v>
      </c>
      <c r="G74" s="87"/>
      <c r="H74" s="93"/>
      <c r="I74" s="78"/>
      <c r="J74" s="87"/>
      <c r="K74" s="87"/>
      <c r="L74" s="93"/>
      <c r="M74" s="78"/>
      <c r="N74" s="87">
        <v>1</v>
      </c>
      <c r="O74" s="87"/>
      <c r="P74" s="93"/>
      <c r="Q74" s="78"/>
      <c r="R74" s="87"/>
      <c r="S74" s="87"/>
      <c r="T74" s="93"/>
      <c r="U74" s="78"/>
      <c r="V74" s="87">
        <v>1</v>
      </c>
      <c r="W74" s="87"/>
      <c r="X74" s="93"/>
      <c r="Y74" s="78"/>
      <c r="Z74" s="87"/>
      <c r="AA74" s="87"/>
      <c r="AB74" s="93"/>
      <c r="AC74" s="78"/>
      <c r="AD74" s="87"/>
      <c r="AE74" s="87"/>
      <c r="AF74" s="93"/>
      <c r="AG74" s="75"/>
      <c r="AH74" s="75"/>
    </row>
    <row r="75" spans="1:34" ht="20.25" x14ac:dyDescent="0.25">
      <c r="A75" s="58" t="s">
        <v>12</v>
      </c>
      <c r="B75" s="160">
        <f t="shared" si="6"/>
        <v>50</v>
      </c>
      <c r="C75" s="62">
        <f t="shared" si="7"/>
        <v>2</v>
      </c>
      <c r="D75" s="160">
        <f t="shared" si="8"/>
        <v>20</v>
      </c>
      <c r="E75" s="75"/>
      <c r="F75" s="87"/>
      <c r="G75" s="87"/>
      <c r="H75" s="93"/>
      <c r="I75" s="78"/>
      <c r="J75" s="87">
        <v>1</v>
      </c>
      <c r="K75" s="87" t="s">
        <v>16</v>
      </c>
      <c r="L75" s="93">
        <v>20</v>
      </c>
      <c r="M75" s="78"/>
      <c r="N75" s="87"/>
      <c r="O75" s="87"/>
      <c r="P75" s="93"/>
      <c r="Q75" s="78"/>
      <c r="R75" s="87">
        <v>1</v>
      </c>
      <c r="S75" s="87" t="s">
        <v>15</v>
      </c>
      <c r="T75" s="93">
        <v>30</v>
      </c>
      <c r="U75" s="78"/>
      <c r="V75" s="87"/>
      <c r="W75" s="87"/>
      <c r="X75" s="93"/>
      <c r="Y75" s="78"/>
      <c r="Z75" s="87"/>
      <c r="AA75" s="87"/>
      <c r="AB75" s="93"/>
      <c r="AC75" s="78"/>
      <c r="AD75" s="87"/>
      <c r="AE75" s="87"/>
      <c r="AF75" s="93"/>
      <c r="AG75" s="75"/>
      <c r="AH75" s="75"/>
    </row>
    <row r="76" spans="1:34" ht="20.25" x14ac:dyDescent="0.25">
      <c r="A76" s="58" t="s">
        <v>54</v>
      </c>
      <c r="B76" s="160">
        <f t="shared" si="6"/>
        <v>0</v>
      </c>
      <c r="C76" s="62">
        <f t="shared" si="7"/>
        <v>0</v>
      </c>
      <c r="D76" s="160">
        <f t="shared" si="8"/>
        <v>0</v>
      </c>
      <c r="E76" s="75"/>
      <c r="F76" s="87"/>
      <c r="G76" s="87"/>
      <c r="H76" s="93"/>
      <c r="I76" s="78"/>
      <c r="J76" s="87"/>
      <c r="K76" s="87"/>
      <c r="L76" s="93"/>
      <c r="M76" s="78"/>
      <c r="N76" s="87"/>
      <c r="O76" s="87"/>
      <c r="P76" s="93"/>
      <c r="Q76" s="78"/>
      <c r="R76" s="87"/>
      <c r="S76" s="87"/>
      <c r="T76" s="93"/>
      <c r="U76" s="78"/>
      <c r="V76" s="87"/>
      <c r="W76" s="87"/>
      <c r="X76" s="93"/>
      <c r="Y76" s="78"/>
      <c r="Z76" s="87"/>
      <c r="AA76" s="87"/>
      <c r="AB76" s="93"/>
      <c r="AC76" s="78"/>
      <c r="AD76" s="87"/>
      <c r="AE76" s="87"/>
      <c r="AF76" s="93"/>
      <c r="AG76" s="75"/>
      <c r="AH76" s="75"/>
    </row>
    <row r="77" spans="1:34" ht="20.25" x14ac:dyDescent="0.25">
      <c r="A77" s="58" t="s">
        <v>76</v>
      </c>
      <c r="B77" s="160">
        <f t="shared" si="6"/>
        <v>0</v>
      </c>
      <c r="C77" s="62">
        <f t="shared" si="7"/>
        <v>0</v>
      </c>
      <c r="D77" s="160">
        <f t="shared" si="8"/>
        <v>0</v>
      </c>
      <c r="E77" s="75"/>
      <c r="F77" s="87"/>
      <c r="G77" s="87"/>
      <c r="H77" s="93"/>
      <c r="I77" s="78"/>
      <c r="J77" s="87"/>
      <c r="K77" s="87"/>
      <c r="L77" s="93"/>
      <c r="M77" s="78"/>
      <c r="N77" s="87"/>
      <c r="O77" s="87"/>
      <c r="P77" s="93"/>
      <c r="Q77" s="78"/>
      <c r="R77" s="87"/>
      <c r="S77" s="87"/>
      <c r="T77" s="93"/>
      <c r="U77" s="78"/>
      <c r="V77" s="87"/>
      <c r="W77" s="87"/>
      <c r="X77" s="93"/>
      <c r="Y77" s="78"/>
      <c r="Z77" s="87"/>
      <c r="AA77" s="87"/>
      <c r="AB77" s="93"/>
      <c r="AC77" s="78"/>
      <c r="AD77" s="87"/>
      <c r="AE77" s="87"/>
      <c r="AF77" s="93"/>
      <c r="AG77" s="75"/>
      <c r="AH77" s="75"/>
    </row>
    <row r="78" spans="1:34" ht="20.25" x14ac:dyDescent="0.25">
      <c r="A78" s="58" t="s">
        <v>139</v>
      </c>
      <c r="B78" s="160">
        <f t="shared" si="6"/>
        <v>0</v>
      </c>
      <c r="C78" s="62">
        <f t="shared" si="7"/>
        <v>0</v>
      </c>
      <c r="D78" s="160">
        <f t="shared" si="8"/>
        <v>0</v>
      </c>
      <c r="E78" s="75"/>
      <c r="F78" s="87"/>
      <c r="G78" s="87"/>
      <c r="H78" s="93"/>
      <c r="I78" s="78"/>
      <c r="J78" s="87"/>
      <c r="K78" s="87"/>
      <c r="L78" s="93"/>
      <c r="M78" s="78"/>
      <c r="N78" s="87"/>
      <c r="O78" s="87"/>
      <c r="P78" s="93"/>
      <c r="Q78" s="78"/>
      <c r="R78" s="87"/>
      <c r="S78" s="87"/>
      <c r="T78" s="93"/>
      <c r="U78" s="78"/>
      <c r="V78" s="87"/>
      <c r="W78" s="87"/>
      <c r="X78" s="93"/>
      <c r="Y78" s="78"/>
      <c r="Z78" s="87"/>
      <c r="AA78" s="87"/>
      <c r="AB78" s="93"/>
      <c r="AC78" s="78"/>
      <c r="AD78" s="87"/>
      <c r="AE78" s="87"/>
      <c r="AF78" s="93"/>
      <c r="AG78" s="75"/>
      <c r="AH78" s="75"/>
    </row>
    <row r="79" spans="1:34" ht="20.25" x14ac:dyDescent="0.2">
      <c r="A79" s="59"/>
      <c r="B79" s="63"/>
      <c r="C79" s="63"/>
      <c r="D79" s="63"/>
      <c r="E79" s="75"/>
      <c r="F79" s="84"/>
      <c r="G79" s="84"/>
      <c r="H79" s="85"/>
      <c r="I79" s="78"/>
      <c r="J79" s="84"/>
      <c r="K79" s="84"/>
      <c r="L79" s="85"/>
      <c r="M79" s="78"/>
      <c r="N79" s="84"/>
      <c r="O79" s="84"/>
      <c r="P79" s="84"/>
      <c r="Q79" s="78"/>
      <c r="R79" s="84"/>
      <c r="S79" s="84"/>
      <c r="T79" s="85"/>
      <c r="U79" s="78"/>
      <c r="V79" s="84"/>
      <c r="W79" s="84"/>
      <c r="X79" s="85"/>
      <c r="Y79" s="78"/>
      <c r="Z79" s="84"/>
      <c r="AA79" s="84"/>
      <c r="AB79" s="85"/>
      <c r="AC79" s="78"/>
      <c r="AD79" s="84"/>
      <c r="AE79" s="84"/>
      <c r="AF79" s="85"/>
      <c r="AG79" s="75"/>
      <c r="AH79" s="75"/>
    </row>
    <row r="80" spans="1:34" ht="20.25" x14ac:dyDescent="0.2">
      <c r="A80" s="58"/>
      <c r="B80" s="64">
        <f>SUM(B64:B78)</f>
        <v>280</v>
      </c>
      <c r="C80" s="159"/>
      <c r="D80" s="64">
        <f>SUM(D64:D78)</f>
        <v>280</v>
      </c>
      <c r="E80" s="75"/>
      <c r="F80" s="89">
        <f>SUM(F64:F78)</f>
        <v>5</v>
      </c>
      <c r="G80" s="95">
        <f>F80*10</f>
        <v>50</v>
      </c>
      <c r="H80" s="90">
        <f>SUM(H64:H78)</f>
        <v>50</v>
      </c>
      <c r="I80" s="78"/>
      <c r="J80" s="89">
        <f>SUM(J64:J78)</f>
        <v>5</v>
      </c>
      <c r="K80" s="95">
        <f>J80*10</f>
        <v>50</v>
      </c>
      <c r="L80" s="90">
        <f>SUM(L64:L78)</f>
        <v>50</v>
      </c>
      <c r="M80" s="78"/>
      <c r="N80" s="89">
        <f>SUM(N64:N78)</f>
        <v>5</v>
      </c>
      <c r="O80" s="95">
        <f>N80*10</f>
        <v>50</v>
      </c>
      <c r="P80" s="90">
        <f>SUM(P64:P78)</f>
        <v>50</v>
      </c>
      <c r="Q80" s="78"/>
      <c r="R80" s="89">
        <f>SUM(R64:R78)</f>
        <v>5</v>
      </c>
      <c r="S80" s="95">
        <f>R80*10</f>
        <v>50</v>
      </c>
      <c r="T80" s="90">
        <f>SUM(T64:T78)</f>
        <v>50</v>
      </c>
      <c r="U80" s="78"/>
      <c r="V80" s="89">
        <f>SUM(V64:V78)</f>
        <v>8</v>
      </c>
      <c r="W80" s="95">
        <f>V80*10</f>
        <v>80</v>
      </c>
      <c r="X80" s="90">
        <f>SUM(X64:X78)</f>
        <v>80</v>
      </c>
      <c r="Y80" s="78"/>
      <c r="Z80" s="89">
        <f>SUM(Z64:Z78)</f>
        <v>0</v>
      </c>
      <c r="AA80" s="95">
        <f>Z80*10</f>
        <v>0</v>
      </c>
      <c r="AB80" s="90">
        <f>SUM(AB64:AB78)</f>
        <v>0</v>
      </c>
      <c r="AC80" s="78"/>
      <c r="AD80" s="89">
        <f>SUM(AD64:AD78)</f>
        <v>0</v>
      </c>
      <c r="AE80" s="95">
        <f>AD80*10</f>
        <v>0</v>
      </c>
      <c r="AF80" s="90">
        <f>SUM(AF64:AF78)</f>
        <v>0</v>
      </c>
      <c r="AG80" s="75"/>
      <c r="AH80" s="90">
        <f>SUM(AF80,AB80,X80,T80,P80,L80,H80)</f>
        <v>280</v>
      </c>
    </row>
    <row r="83" spans="1:34" ht="20.25" x14ac:dyDescent="0.2">
      <c r="A83" s="75"/>
      <c r="B83" s="75"/>
      <c r="C83" s="75"/>
      <c r="D83" s="75"/>
      <c r="E83" s="75"/>
      <c r="F83" s="171" t="s">
        <v>39</v>
      </c>
      <c r="G83" s="171"/>
      <c r="H83" s="171"/>
      <c r="I83" s="94"/>
      <c r="J83" s="171" t="s">
        <v>40</v>
      </c>
      <c r="K83" s="171"/>
      <c r="L83" s="171"/>
      <c r="M83" s="94"/>
      <c r="N83" s="171" t="s">
        <v>55</v>
      </c>
      <c r="O83" s="171"/>
      <c r="P83" s="171"/>
      <c r="Q83" s="94"/>
      <c r="R83" s="171" t="s">
        <v>42</v>
      </c>
      <c r="S83" s="171"/>
      <c r="T83" s="171"/>
      <c r="U83" s="94"/>
      <c r="V83" s="171" t="s">
        <v>43</v>
      </c>
      <c r="W83" s="171"/>
      <c r="X83" s="171"/>
      <c r="Y83" s="94"/>
      <c r="Z83" s="171" t="s">
        <v>56</v>
      </c>
      <c r="AA83" s="171"/>
      <c r="AB83" s="171"/>
      <c r="AC83" s="79"/>
      <c r="AD83" s="171" t="s">
        <v>101</v>
      </c>
      <c r="AE83" s="171"/>
      <c r="AF83" s="171"/>
      <c r="AG83" s="75"/>
      <c r="AH83" s="75"/>
    </row>
    <row r="84" spans="1:34" ht="20.25" x14ac:dyDescent="0.25">
      <c r="A84" s="75"/>
      <c r="B84" s="75"/>
      <c r="C84" s="75"/>
      <c r="D84" s="75"/>
      <c r="E84" s="75"/>
      <c r="F84" s="158" t="s">
        <v>98</v>
      </c>
      <c r="G84" s="158" t="s">
        <v>97</v>
      </c>
      <c r="H84" s="158"/>
      <c r="J84" s="158" t="s">
        <v>98</v>
      </c>
      <c r="K84" s="158" t="s">
        <v>97</v>
      </c>
      <c r="L84" s="158"/>
      <c r="M84" s="79"/>
      <c r="N84" s="158" t="s">
        <v>98</v>
      </c>
      <c r="O84" s="158" t="s">
        <v>97</v>
      </c>
      <c r="P84" s="158"/>
      <c r="Q84" s="79"/>
      <c r="R84" s="158" t="s">
        <v>98</v>
      </c>
      <c r="S84" s="158" t="s">
        <v>97</v>
      </c>
      <c r="T84" s="158"/>
      <c r="U84" s="79"/>
      <c r="V84" s="158" t="s">
        <v>98</v>
      </c>
      <c r="W84" s="158" t="s">
        <v>97</v>
      </c>
      <c r="X84" s="158"/>
      <c r="Y84" s="79"/>
      <c r="Z84" s="158" t="s">
        <v>98</v>
      </c>
      <c r="AA84" s="158" t="s">
        <v>97</v>
      </c>
      <c r="AB84" s="158"/>
      <c r="AC84" s="79"/>
      <c r="AD84" s="158" t="s">
        <v>98</v>
      </c>
      <c r="AE84" s="158" t="s">
        <v>97</v>
      </c>
      <c r="AF84" s="158"/>
      <c r="AG84" s="75"/>
      <c r="AH84" s="75"/>
    </row>
    <row r="85" spans="1:34" ht="20.25" x14ac:dyDescent="0.2">
      <c r="A85" s="75"/>
      <c r="B85" s="75"/>
      <c r="C85" s="75"/>
      <c r="D85" s="75"/>
      <c r="E85" s="75"/>
      <c r="F85" s="157" t="s">
        <v>15</v>
      </c>
      <c r="G85" s="157">
        <f>(G107-G87)/100*60</f>
        <v>48</v>
      </c>
      <c r="H85" s="157"/>
      <c r="J85" s="157" t="s">
        <v>15</v>
      </c>
      <c r="K85" s="157">
        <f>(K107-K87)/100*60</f>
        <v>48</v>
      </c>
      <c r="L85" s="157"/>
      <c r="M85" s="79"/>
      <c r="N85" s="157" t="s">
        <v>15</v>
      </c>
      <c r="O85" s="157">
        <f>(O107-O87)/100*60</f>
        <v>48</v>
      </c>
      <c r="P85" s="157"/>
      <c r="Q85" s="79"/>
      <c r="R85" s="157" t="s">
        <v>15</v>
      </c>
      <c r="S85" s="157">
        <f>(S107-S87)/100*60</f>
        <v>-6</v>
      </c>
      <c r="T85" s="157"/>
      <c r="U85" s="79"/>
      <c r="V85" s="157" t="s">
        <v>15</v>
      </c>
      <c r="W85" s="157">
        <f>(W107-W87)/100*60</f>
        <v>-6</v>
      </c>
      <c r="X85" s="157"/>
      <c r="Y85" s="79"/>
      <c r="Z85" s="157" t="s">
        <v>15</v>
      </c>
      <c r="AA85" s="157">
        <f>(AA107-AA87)/100*60</f>
        <v>-6</v>
      </c>
      <c r="AB85" s="157"/>
      <c r="AC85" s="79"/>
      <c r="AD85" s="157" t="s">
        <v>15</v>
      </c>
      <c r="AE85" s="157">
        <f>(AE107-AE87)/100*60</f>
        <v>-6</v>
      </c>
      <c r="AF85" s="157"/>
      <c r="AG85" s="75"/>
      <c r="AH85" s="75"/>
    </row>
    <row r="86" spans="1:34" ht="20.25" x14ac:dyDescent="0.2">
      <c r="A86" s="75"/>
      <c r="B86" s="75"/>
      <c r="C86" s="75"/>
      <c r="D86" s="75"/>
      <c r="E86" s="75"/>
      <c r="F86" s="157" t="s">
        <v>16</v>
      </c>
      <c r="G86" s="157">
        <f>(G107-G87)/100*40</f>
        <v>32</v>
      </c>
      <c r="H86" s="157"/>
      <c r="J86" s="157" t="s">
        <v>16</v>
      </c>
      <c r="K86" s="157">
        <f>(K107-K87)/100*40</f>
        <v>32</v>
      </c>
      <c r="L86" s="157"/>
      <c r="M86" s="79"/>
      <c r="N86" s="157" t="s">
        <v>16</v>
      </c>
      <c r="O86" s="157">
        <f>(O107-O87)/100*40</f>
        <v>32</v>
      </c>
      <c r="P86" s="157"/>
      <c r="Q86" s="79"/>
      <c r="R86" s="157" t="s">
        <v>16</v>
      </c>
      <c r="S86" s="157">
        <f>(S107-S87)/100*40</f>
        <v>-4</v>
      </c>
      <c r="T86" s="157"/>
      <c r="U86" s="79"/>
      <c r="V86" s="157" t="s">
        <v>16</v>
      </c>
      <c r="W86" s="157">
        <f>(W107-W87)/100*40</f>
        <v>-4</v>
      </c>
      <c r="X86" s="157"/>
      <c r="Y86" s="79"/>
      <c r="Z86" s="157" t="s">
        <v>16</v>
      </c>
      <c r="AA86" s="157">
        <f>(AA107-AA87)/100*40</f>
        <v>-4</v>
      </c>
      <c r="AB86" s="157"/>
      <c r="AC86" s="79"/>
      <c r="AD86" s="157" t="s">
        <v>16</v>
      </c>
      <c r="AE86" s="157">
        <f>(AE107-AE87)/100*40</f>
        <v>-4</v>
      </c>
      <c r="AF86" s="157"/>
      <c r="AG86" s="75"/>
      <c r="AH86" s="75"/>
    </row>
    <row r="87" spans="1:34" ht="20.25" x14ac:dyDescent="0.2">
      <c r="A87" s="75"/>
      <c r="B87" s="75"/>
      <c r="C87" s="75"/>
      <c r="D87" s="75"/>
      <c r="E87" s="75"/>
      <c r="F87" s="157" t="s">
        <v>17</v>
      </c>
      <c r="G87" s="157">
        <v>10</v>
      </c>
      <c r="H87" s="157"/>
      <c r="J87" s="157" t="s">
        <v>17</v>
      </c>
      <c r="K87" s="157">
        <v>10</v>
      </c>
      <c r="L87" s="157"/>
      <c r="M87" s="79"/>
      <c r="N87" s="157" t="s">
        <v>17</v>
      </c>
      <c r="O87" s="157">
        <v>10</v>
      </c>
      <c r="P87" s="157"/>
      <c r="Q87" s="79"/>
      <c r="R87" s="157" t="s">
        <v>17</v>
      </c>
      <c r="S87" s="157">
        <v>10</v>
      </c>
      <c r="T87" s="157"/>
      <c r="U87" s="79"/>
      <c r="V87" s="157" t="s">
        <v>17</v>
      </c>
      <c r="W87" s="157">
        <v>10</v>
      </c>
      <c r="X87" s="157"/>
      <c r="Y87" s="79"/>
      <c r="Z87" s="157" t="s">
        <v>17</v>
      </c>
      <c r="AA87" s="157">
        <v>10</v>
      </c>
      <c r="AB87" s="157"/>
      <c r="AC87" s="79"/>
      <c r="AD87" s="157" t="s">
        <v>17</v>
      </c>
      <c r="AE87" s="157">
        <v>10</v>
      </c>
      <c r="AF87" s="157"/>
      <c r="AG87" s="75"/>
      <c r="AH87" s="75"/>
    </row>
    <row r="88" spans="1:34" ht="20.25" x14ac:dyDescent="0.2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</row>
    <row r="89" spans="1:34" ht="20.25" x14ac:dyDescent="0.25">
      <c r="A89" s="156" t="s">
        <v>150</v>
      </c>
      <c r="B89" s="156" t="s">
        <v>38</v>
      </c>
      <c r="C89" s="156" t="s">
        <v>37</v>
      </c>
      <c r="D89" s="156" t="s">
        <v>99</v>
      </c>
      <c r="E89" s="75"/>
      <c r="F89" s="86" t="s">
        <v>37</v>
      </c>
      <c r="G89" s="86" t="s">
        <v>96</v>
      </c>
      <c r="H89" s="86" t="s">
        <v>97</v>
      </c>
      <c r="I89" s="76"/>
      <c r="J89" s="86" t="s">
        <v>37</v>
      </c>
      <c r="K89" s="86" t="s">
        <v>96</v>
      </c>
      <c r="L89" s="86" t="s">
        <v>97</v>
      </c>
      <c r="M89" s="76"/>
      <c r="N89" s="86" t="s">
        <v>37</v>
      </c>
      <c r="O89" s="86" t="s">
        <v>96</v>
      </c>
      <c r="P89" s="86" t="s">
        <v>97</v>
      </c>
      <c r="Q89" s="76"/>
      <c r="R89" s="86" t="s">
        <v>37</v>
      </c>
      <c r="S89" s="86" t="s">
        <v>96</v>
      </c>
      <c r="T89" s="86" t="s">
        <v>97</v>
      </c>
      <c r="U89" s="76"/>
      <c r="V89" s="86" t="s">
        <v>37</v>
      </c>
      <c r="W89" s="86" t="s">
        <v>96</v>
      </c>
      <c r="X89" s="86" t="s">
        <v>97</v>
      </c>
      <c r="Y89" s="76"/>
      <c r="Z89" s="86" t="s">
        <v>37</v>
      </c>
      <c r="AA89" s="86" t="s">
        <v>96</v>
      </c>
      <c r="AB89" s="86" t="s">
        <v>97</v>
      </c>
      <c r="AC89" s="76"/>
      <c r="AD89" s="86" t="s">
        <v>37</v>
      </c>
      <c r="AE89" s="86" t="s">
        <v>96</v>
      </c>
      <c r="AF89" s="86" t="s">
        <v>97</v>
      </c>
      <c r="AG89" s="75"/>
      <c r="AH89" s="75"/>
    </row>
    <row r="90" spans="1:34" ht="20.25" x14ac:dyDescent="0.2">
      <c r="A90" s="59"/>
      <c r="B90" s="59"/>
      <c r="C90" s="59"/>
      <c r="D90" s="59"/>
      <c r="E90" s="75"/>
      <c r="F90" s="82"/>
      <c r="G90" s="82"/>
      <c r="H90" s="83"/>
      <c r="I90" s="77"/>
      <c r="J90" s="82"/>
      <c r="K90" s="82"/>
      <c r="L90" s="83"/>
      <c r="M90" s="77"/>
      <c r="N90" s="82"/>
      <c r="O90" s="82"/>
      <c r="P90" s="83"/>
      <c r="Q90" s="77"/>
      <c r="R90" s="82"/>
      <c r="S90" s="82"/>
      <c r="T90" s="83"/>
      <c r="U90" s="77"/>
      <c r="V90" s="82"/>
      <c r="W90" s="82"/>
      <c r="X90" s="83"/>
      <c r="Y90" s="77"/>
      <c r="Z90" s="82"/>
      <c r="AA90" s="82"/>
      <c r="AB90" s="83"/>
      <c r="AC90" s="77"/>
      <c r="AD90" s="82"/>
      <c r="AE90" s="82"/>
      <c r="AF90" s="83"/>
      <c r="AG90" s="75"/>
      <c r="AH90" s="75"/>
    </row>
    <row r="91" spans="1:34" ht="20.25" x14ac:dyDescent="0.25">
      <c r="A91" s="58" t="s">
        <v>1</v>
      </c>
      <c r="B91" s="157">
        <f>SUM(H91,L91,P91,T91,X91,AB91,AF91)</f>
        <v>48</v>
      </c>
      <c r="C91" s="62">
        <f>SUM(F91,J91,N91,R91,V91,Z91)</f>
        <v>3</v>
      </c>
      <c r="D91" s="157">
        <f>C91*10</f>
        <v>30</v>
      </c>
      <c r="E91" s="75"/>
      <c r="F91" s="87">
        <v>1</v>
      </c>
      <c r="G91" s="87"/>
      <c r="H91" s="93"/>
      <c r="I91" s="78"/>
      <c r="J91" s="87">
        <v>1</v>
      </c>
      <c r="K91" s="87" t="s">
        <v>15</v>
      </c>
      <c r="L91" s="93">
        <v>48</v>
      </c>
      <c r="M91" s="78"/>
      <c r="N91" s="87">
        <v>1</v>
      </c>
      <c r="O91" s="87"/>
      <c r="P91" s="93"/>
      <c r="Q91" s="78"/>
      <c r="R91" s="87"/>
      <c r="S91" s="87"/>
      <c r="T91" s="93"/>
      <c r="U91" s="78"/>
      <c r="V91" s="87"/>
      <c r="W91" s="87"/>
      <c r="X91" s="93"/>
      <c r="Y91" s="78"/>
      <c r="Z91" s="87"/>
      <c r="AA91" s="87"/>
      <c r="AB91" s="93"/>
      <c r="AC91" s="78"/>
      <c r="AD91" s="87"/>
      <c r="AE91" s="87"/>
      <c r="AF91" s="93"/>
      <c r="AG91" s="75"/>
      <c r="AH91" s="75"/>
    </row>
    <row r="92" spans="1:34" ht="20.25" x14ac:dyDescent="0.25">
      <c r="A92" s="58" t="s">
        <v>2</v>
      </c>
      <c r="B92" s="157">
        <f t="shared" ref="B92:B105" si="9">SUM(H92,L92,P92,T92,X92,AB92,AF92)</f>
        <v>0</v>
      </c>
      <c r="C92" s="62">
        <f t="shared" ref="C92:C105" si="10">SUM(F92,J92,N92,R92,V92,Z92)</f>
        <v>3</v>
      </c>
      <c r="D92" s="157">
        <f t="shared" ref="D92:D105" si="11">C92*10</f>
        <v>30</v>
      </c>
      <c r="E92" s="75"/>
      <c r="F92" s="87">
        <v>1</v>
      </c>
      <c r="G92" s="87"/>
      <c r="H92" s="93"/>
      <c r="I92" s="78"/>
      <c r="J92" s="87">
        <v>1</v>
      </c>
      <c r="K92" s="87"/>
      <c r="L92" s="93"/>
      <c r="M92" s="78"/>
      <c r="N92" s="87">
        <v>1</v>
      </c>
      <c r="O92" s="87"/>
      <c r="P92" s="93"/>
      <c r="Q92" s="78"/>
      <c r="R92" s="87"/>
      <c r="S92" s="87"/>
      <c r="T92" s="93"/>
      <c r="U92" s="78"/>
      <c r="V92" s="87"/>
      <c r="W92" s="87"/>
      <c r="X92" s="93"/>
      <c r="Y92" s="78"/>
      <c r="Z92" s="87"/>
      <c r="AA92" s="87"/>
      <c r="AB92" s="93"/>
      <c r="AC92" s="78"/>
      <c r="AD92" s="87"/>
      <c r="AE92" s="87"/>
      <c r="AF92" s="93"/>
      <c r="AG92" s="75"/>
      <c r="AH92" s="75"/>
    </row>
    <row r="93" spans="1:34" ht="20.25" x14ac:dyDescent="0.25">
      <c r="A93" s="58" t="s">
        <v>3</v>
      </c>
      <c r="B93" s="157">
        <f t="shared" si="9"/>
        <v>0</v>
      </c>
      <c r="C93" s="62">
        <f t="shared" si="10"/>
        <v>3</v>
      </c>
      <c r="D93" s="157">
        <f t="shared" si="11"/>
        <v>30</v>
      </c>
      <c r="E93" s="75"/>
      <c r="F93" s="87">
        <v>1</v>
      </c>
      <c r="G93" s="87"/>
      <c r="H93" s="93"/>
      <c r="I93" s="78"/>
      <c r="J93" s="87">
        <v>1</v>
      </c>
      <c r="K93" s="87"/>
      <c r="L93" s="93"/>
      <c r="M93" s="78"/>
      <c r="N93" s="87">
        <v>1</v>
      </c>
      <c r="O93" s="87"/>
      <c r="P93" s="93"/>
      <c r="Q93" s="78"/>
      <c r="R93" s="87"/>
      <c r="S93" s="87"/>
      <c r="T93" s="93"/>
      <c r="U93" s="78"/>
      <c r="V93" s="87"/>
      <c r="W93" s="87"/>
      <c r="X93" s="93"/>
      <c r="Y93" s="78"/>
      <c r="Z93" s="87"/>
      <c r="AA93" s="87"/>
      <c r="AB93" s="93"/>
      <c r="AC93" s="78"/>
      <c r="AD93" s="87"/>
      <c r="AE93" s="87"/>
      <c r="AF93" s="93"/>
      <c r="AG93" s="75"/>
      <c r="AH93" s="75"/>
    </row>
    <row r="94" spans="1:34" ht="20.25" x14ac:dyDescent="0.25">
      <c r="A94" s="58" t="s">
        <v>4</v>
      </c>
      <c r="B94" s="157">
        <f t="shared" si="9"/>
        <v>0</v>
      </c>
      <c r="C94" s="62">
        <f t="shared" si="10"/>
        <v>3</v>
      </c>
      <c r="D94" s="157">
        <f t="shared" si="11"/>
        <v>30</v>
      </c>
      <c r="E94" s="75"/>
      <c r="F94" s="87">
        <v>1</v>
      </c>
      <c r="G94" s="87"/>
      <c r="H94" s="93"/>
      <c r="I94" s="78"/>
      <c r="J94" s="87">
        <v>1</v>
      </c>
      <c r="K94" s="87"/>
      <c r="L94" s="93"/>
      <c r="M94" s="78"/>
      <c r="N94" s="87">
        <v>1</v>
      </c>
      <c r="O94" s="87"/>
      <c r="P94" s="93"/>
      <c r="Q94" s="78"/>
      <c r="R94" s="87"/>
      <c r="S94" s="87"/>
      <c r="T94" s="93"/>
      <c r="U94" s="78"/>
      <c r="V94" s="87"/>
      <c r="W94" s="87"/>
      <c r="X94" s="93"/>
      <c r="Y94" s="78"/>
      <c r="Z94" s="87"/>
      <c r="AA94" s="87"/>
      <c r="AB94" s="93"/>
      <c r="AC94" s="78"/>
      <c r="AD94" s="87"/>
      <c r="AE94" s="87"/>
      <c r="AF94" s="93"/>
      <c r="AG94" s="75"/>
      <c r="AH94" s="75"/>
    </row>
    <row r="95" spans="1:34" ht="20.25" x14ac:dyDescent="0.25">
      <c r="A95" s="58" t="s">
        <v>5</v>
      </c>
      <c r="B95" s="157">
        <f t="shared" si="9"/>
        <v>0</v>
      </c>
      <c r="C95" s="62">
        <f t="shared" si="10"/>
        <v>0</v>
      </c>
      <c r="D95" s="157">
        <f t="shared" si="11"/>
        <v>0</v>
      </c>
      <c r="E95" s="75"/>
      <c r="F95" s="87"/>
      <c r="G95" s="87"/>
      <c r="H95" s="93"/>
      <c r="I95" s="78"/>
      <c r="J95" s="87"/>
      <c r="K95" s="87"/>
      <c r="L95" s="93"/>
      <c r="M95" s="78"/>
      <c r="N95" s="87"/>
      <c r="O95" s="87"/>
      <c r="P95" s="93"/>
      <c r="Q95" s="78"/>
      <c r="R95" s="87"/>
      <c r="S95" s="87"/>
      <c r="T95" s="93"/>
      <c r="U95" s="78"/>
      <c r="V95" s="87"/>
      <c r="W95" s="87"/>
      <c r="X95" s="93"/>
      <c r="Y95" s="78"/>
      <c r="Z95" s="87"/>
      <c r="AA95" s="87"/>
      <c r="AB95" s="93"/>
      <c r="AC95" s="78"/>
      <c r="AD95" s="87"/>
      <c r="AE95" s="87"/>
      <c r="AF95" s="93"/>
      <c r="AG95" s="75"/>
      <c r="AH95" s="75"/>
    </row>
    <row r="96" spans="1:34" ht="20.25" x14ac:dyDescent="0.25">
      <c r="A96" s="58" t="s">
        <v>6</v>
      </c>
      <c r="B96" s="157">
        <f t="shared" si="9"/>
        <v>0</v>
      </c>
      <c r="C96" s="62">
        <f t="shared" si="10"/>
        <v>3</v>
      </c>
      <c r="D96" s="157">
        <f t="shared" si="11"/>
        <v>30</v>
      </c>
      <c r="E96" s="75"/>
      <c r="F96" s="87">
        <v>1</v>
      </c>
      <c r="G96" s="87"/>
      <c r="H96" s="93"/>
      <c r="I96" s="78"/>
      <c r="J96" s="87">
        <v>1</v>
      </c>
      <c r="K96" s="87"/>
      <c r="L96" s="93"/>
      <c r="M96" s="78"/>
      <c r="N96" s="87">
        <v>1</v>
      </c>
      <c r="O96" s="87"/>
      <c r="P96" s="93"/>
      <c r="Q96" s="78"/>
      <c r="R96" s="87"/>
      <c r="S96" s="87"/>
      <c r="T96" s="93"/>
      <c r="U96" s="78"/>
      <c r="V96" s="87"/>
      <c r="W96" s="87"/>
      <c r="X96" s="93"/>
      <c r="Y96" s="78"/>
      <c r="Z96" s="87"/>
      <c r="AA96" s="87"/>
      <c r="AB96" s="93"/>
      <c r="AC96" s="78"/>
      <c r="AD96" s="87"/>
      <c r="AE96" s="87"/>
      <c r="AF96" s="93"/>
      <c r="AG96" s="75"/>
      <c r="AH96" s="75"/>
    </row>
    <row r="97" spans="1:34" ht="20.25" x14ac:dyDescent="0.25">
      <c r="A97" s="58" t="s">
        <v>7</v>
      </c>
      <c r="B97" s="157">
        <f t="shared" si="9"/>
        <v>0</v>
      </c>
      <c r="C97" s="62">
        <f t="shared" si="10"/>
        <v>0</v>
      </c>
      <c r="D97" s="157">
        <f t="shared" si="11"/>
        <v>0</v>
      </c>
      <c r="E97" s="75"/>
      <c r="F97" s="87"/>
      <c r="G97" s="87"/>
      <c r="H97" s="93"/>
      <c r="I97" s="78"/>
      <c r="J97" s="87"/>
      <c r="K97" s="87"/>
      <c r="L97" s="93"/>
      <c r="M97" s="78"/>
      <c r="N97" s="87"/>
      <c r="O97" s="87"/>
      <c r="P97" s="93"/>
      <c r="Q97" s="78"/>
      <c r="R97" s="87"/>
      <c r="S97" s="87"/>
      <c r="T97" s="93"/>
      <c r="U97" s="78"/>
      <c r="V97" s="87"/>
      <c r="W97" s="87"/>
      <c r="X97" s="93"/>
      <c r="Y97" s="78"/>
      <c r="Z97" s="87"/>
      <c r="AA97" s="87"/>
      <c r="AB97" s="93"/>
      <c r="AC97" s="78"/>
      <c r="AD97" s="87"/>
      <c r="AE97" s="87"/>
      <c r="AF97" s="93"/>
      <c r="AG97" s="75"/>
      <c r="AH97" s="75"/>
    </row>
    <row r="98" spans="1:34" ht="20.25" x14ac:dyDescent="0.25">
      <c r="A98" s="58" t="s">
        <v>8</v>
      </c>
      <c r="B98" s="157">
        <f t="shared" si="9"/>
        <v>90</v>
      </c>
      <c r="C98" s="62">
        <f t="shared" si="10"/>
        <v>3</v>
      </c>
      <c r="D98" s="157">
        <f t="shared" si="11"/>
        <v>30</v>
      </c>
      <c r="E98" s="75"/>
      <c r="F98" s="87">
        <v>1</v>
      </c>
      <c r="G98" s="87" t="s">
        <v>15</v>
      </c>
      <c r="H98" s="93">
        <v>48</v>
      </c>
      <c r="I98" s="78"/>
      <c r="J98" s="87">
        <v>1</v>
      </c>
      <c r="K98" s="87" t="s">
        <v>16</v>
      </c>
      <c r="L98" s="93">
        <v>32</v>
      </c>
      <c r="M98" s="78"/>
      <c r="N98" s="87">
        <v>1</v>
      </c>
      <c r="O98" s="87" t="s">
        <v>17</v>
      </c>
      <c r="P98" s="93">
        <v>10</v>
      </c>
      <c r="Q98" s="78"/>
      <c r="R98" s="87"/>
      <c r="S98" s="87"/>
      <c r="T98" s="93"/>
      <c r="U98" s="78"/>
      <c r="V98" s="87"/>
      <c r="W98" s="87"/>
      <c r="X98" s="93"/>
      <c r="Y98" s="78"/>
      <c r="Z98" s="87"/>
      <c r="AA98" s="87"/>
      <c r="AB98" s="93"/>
      <c r="AC98" s="78"/>
      <c r="AD98" s="87"/>
      <c r="AE98" s="87"/>
      <c r="AF98" s="93"/>
      <c r="AG98" s="75"/>
      <c r="AH98" s="75"/>
    </row>
    <row r="99" spans="1:34" ht="20.25" x14ac:dyDescent="0.25">
      <c r="A99" s="58" t="s">
        <v>9</v>
      </c>
      <c r="B99" s="157">
        <f t="shared" si="9"/>
        <v>74</v>
      </c>
      <c r="C99" s="62">
        <f t="shared" si="10"/>
        <v>3</v>
      </c>
      <c r="D99" s="157">
        <f t="shared" si="11"/>
        <v>30</v>
      </c>
      <c r="E99" s="75"/>
      <c r="F99" s="87">
        <v>1</v>
      </c>
      <c r="G99" s="87" t="s">
        <v>16</v>
      </c>
      <c r="H99" s="93">
        <v>32</v>
      </c>
      <c r="I99" s="78"/>
      <c r="J99" s="87">
        <v>1</v>
      </c>
      <c r="K99" s="87" t="s">
        <v>17</v>
      </c>
      <c r="L99" s="93">
        <v>10</v>
      </c>
      <c r="M99" s="78"/>
      <c r="N99" s="87">
        <v>1</v>
      </c>
      <c r="O99" s="87" t="s">
        <v>16</v>
      </c>
      <c r="P99" s="93">
        <v>32</v>
      </c>
      <c r="Q99" s="78"/>
      <c r="R99" s="87"/>
      <c r="S99" s="87"/>
      <c r="T99" s="93"/>
      <c r="U99" s="78"/>
      <c r="V99" s="87"/>
      <c r="W99" s="87"/>
      <c r="X99" s="93"/>
      <c r="Y99" s="78"/>
      <c r="Z99" s="87"/>
      <c r="AA99" s="87"/>
      <c r="AB99" s="93"/>
      <c r="AC99" s="78"/>
      <c r="AD99" s="87"/>
      <c r="AE99" s="87"/>
      <c r="AF99" s="93"/>
      <c r="AG99" s="75"/>
      <c r="AH99" s="75"/>
    </row>
    <row r="100" spans="1:34" ht="20.25" x14ac:dyDescent="0.25">
      <c r="A100" s="58" t="s">
        <v>10</v>
      </c>
      <c r="B100" s="157">
        <f t="shared" si="9"/>
        <v>0</v>
      </c>
      <c r="C100" s="62">
        <f t="shared" si="10"/>
        <v>3</v>
      </c>
      <c r="D100" s="157">
        <f t="shared" si="11"/>
        <v>30</v>
      </c>
      <c r="E100" s="75"/>
      <c r="F100" s="87">
        <v>1</v>
      </c>
      <c r="G100" s="87"/>
      <c r="H100" s="93"/>
      <c r="I100" s="78"/>
      <c r="J100" s="87">
        <v>1</v>
      </c>
      <c r="K100" s="87"/>
      <c r="L100" s="93"/>
      <c r="M100" s="78"/>
      <c r="N100" s="87">
        <v>1</v>
      </c>
      <c r="O100" s="87"/>
      <c r="P100" s="93"/>
      <c r="Q100" s="78"/>
      <c r="R100" s="87"/>
      <c r="S100" s="87"/>
      <c r="T100" s="93"/>
      <c r="U100" s="78"/>
      <c r="V100" s="87"/>
      <c r="W100" s="87"/>
      <c r="X100" s="93"/>
      <c r="Y100" s="78"/>
      <c r="Z100" s="87"/>
      <c r="AA100" s="87"/>
      <c r="AB100" s="93"/>
      <c r="AC100" s="78"/>
      <c r="AD100" s="87"/>
      <c r="AE100" s="87"/>
      <c r="AF100" s="93"/>
      <c r="AG100" s="75"/>
      <c r="AH100" s="75"/>
    </row>
    <row r="101" spans="1:34" ht="20.25" x14ac:dyDescent="0.25">
      <c r="A101" s="58" t="s">
        <v>11</v>
      </c>
      <c r="B101" s="157">
        <f t="shared" si="9"/>
        <v>58</v>
      </c>
      <c r="C101" s="62">
        <f t="shared" si="10"/>
        <v>3</v>
      </c>
      <c r="D101" s="157">
        <f t="shared" si="11"/>
        <v>30</v>
      </c>
      <c r="E101" s="75"/>
      <c r="F101" s="87">
        <v>1</v>
      </c>
      <c r="G101" s="87" t="s">
        <v>17</v>
      </c>
      <c r="H101" s="93">
        <v>10</v>
      </c>
      <c r="I101" s="78"/>
      <c r="J101" s="87">
        <v>1</v>
      </c>
      <c r="K101" s="87"/>
      <c r="L101" s="93"/>
      <c r="M101" s="78"/>
      <c r="N101" s="87">
        <v>1</v>
      </c>
      <c r="O101" s="87" t="s">
        <v>15</v>
      </c>
      <c r="P101" s="93">
        <v>48</v>
      </c>
      <c r="Q101" s="78"/>
      <c r="R101" s="87"/>
      <c r="S101" s="87"/>
      <c r="T101" s="93"/>
      <c r="U101" s="78"/>
      <c r="V101" s="87"/>
      <c r="W101" s="87"/>
      <c r="X101" s="93"/>
      <c r="Y101" s="78"/>
      <c r="Z101" s="87"/>
      <c r="AA101" s="87"/>
      <c r="AB101" s="93"/>
      <c r="AC101" s="78"/>
      <c r="AD101" s="87"/>
      <c r="AE101" s="87"/>
      <c r="AF101" s="93"/>
      <c r="AG101" s="75"/>
      <c r="AH101" s="75"/>
    </row>
    <row r="102" spans="1:34" ht="20.25" x14ac:dyDescent="0.25">
      <c r="A102" s="58" t="s">
        <v>12</v>
      </c>
      <c r="B102" s="157">
        <f t="shared" si="9"/>
        <v>0</v>
      </c>
      <c r="C102" s="62">
        <f t="shared" si="10"/>
        <v>0</v>
      </c>
      <c r="D102" s="157">
        <f t="shared" si="11"/>
        <v>0</v>
      </c>
      <c r="E102" s="75"/>
      <c r="F102" s="87"/>
      <c r="G102" s="87"/>
      <c r="H102" s="93"/>
      <c r="I102" s="78"/>
      <c r="J102" s="87"/>
      <c r="K102" s="87"/>
      <c r="L102" s="93"/>
      <c r="M102" s="78"/>
      <c r="N102" s="87"/>
      <c r="O102" s="87"/>
      <c r="P102" s="93"/>
      <c r="Q102" s="78"/>
      <c r="R102" s="87"/>
      <c r="S102" s="87"/>
      <c r="T102" s="93"/>
      <c r="U102" s="78"/>
      <c r="V102" s="87"/>
      <c r="W102" s="87"/>
      <c r="X102" s="93"/>
      <c r="Y102" s="78"/>
      <c r="Z102" s="87"/>
      <c r="AA102" s="87"/>
      <c r="AB102" s="93"/>
      <c r="AC102" s="78"/>
      <c r="AD102" s="87"/>
      <c r="AE102" s="87"/>
      <c r="AF102" s="93"/>
      <c r="AG102" s="75"/>
      <c r="AH102" s="75"/>
    </row>
    <row r="103" spans="1:34" ht="20.25" x14ac:dyDescent="0.25">
      <c r="A103" s="58" t="s">
        <v>54</v>
      </c>
      <c r="B103" s="157">
        <f t="shared" si="9"/>
        <v>0</v>
      </c>
      <c r="C103" s="62">
        <f t="shared" si="10"/>
        <v>0</v>
      </c>
      <c r="D103" s="157">
        <f t="shared" si="11"/>
        <v>0</v>
      </c>
      <c r="E103" s="75"/>
      <c r="F103" s="87"/>
      <c r="G103" s="87"/>
      <c r="H103" s="93"/>
      <c r="I103" s="78"/>
      <c r="J103" s="87"/>
      <c r="K103" s="87"/>
      <c r="L103" s="93"/>
      <c r="M103" s="78"/>
      <c r="N103" s="87"/>
      <c r="O103" s="87"/>
      <c r="P103" s="93"/>
      <c r="Q103" s="78"/>
      <c r="R103" s="87"/>
      <c r="S103" s="87"/>
      <c r="T103" s="93"/>
      <c r="U103" s="78"/>
      <c r="V103" s="87"/>
      <c r="W103" s="87"/>
      <c r="X103" s="93"/>
      <c r="Y103" s="78"/>
      <c r="Z103" s="87"/>
      <c r="AA103" s="87"/>
      <c r="AB103" s="93"/>
      <c r="AC103" s="78"/>
      <c r="AD103" s="87"/>
      <c r="AE103" s="87"/>
      <c r="AF103" s="93"/>
      <c r="AG103" s="75"/>
      <c r="AH103" s="75"/>
    </row>
    <row r="104" spans="1:34" ht="20.25" x14ac:dyDescent="0.25">
      <c r="A104" s="58" t="s">
        <v>76</v>
      </c>
      <c r="B104" s="157">
        <f t="shared" si="9"/>
        <v>0</v>
      </c>
      <c r="C104" s="62">
        <f t="shared" si="10"/>
        <v>0</v>
      </c>
      <c r="D104" s="157">
        <f t="shared" si="11"/>
        <v>0</v>
      </c>
      <c r="E104" s="75"/>
      <c r="F104" s="87"/>
      <c r="G104" s="87"/>
      <c r="H104" s="93"/>
      <c r="I104" s="78"/>
      <c r="J104" s="87"/>
      <c r="K104" s="87"/>
      <c r="L104" s="93"/>
      <c r="M104" s="78"/>
      <c r="N104" s="87"/>
      <c r="O104" s="87"/>
      <c r="P104" s="93"/>
      <c r="Q104" s="78"/>
      <c r="R104" s="87"/>
      <c r="S104" s="87"/>
      <c r="T104" s="93"/>
      <c r="U104" s="78"/>
      <c r="V104" s="87"/>
      <c r="W104" s="87"/>
      <c r="X104" s="93"/>
      <c r="Y104" s="78"/>
      <c r="Z104" s="87"/>
      <c r="AA104" s="87"/>
      <c r="AB104" s="93"/>
      <c r="AC104" s="78"/>
      <c r="AD104" s="87"/>
      <c r="AE104" s="87"/>
      <c r="AF104" s="93"/>
      <c r="AG104" s="75"/>
      <c r="AH104" s="75"/>
    </row>
    <row r="105" spans="1:34" ht="20.25" x14ac:dyDescent="0.25">
      <c r="A105" s="58" t="s">
        <v>139</v>
      </c>
      <c r="B105" s="157">
        <f t="shared" si="9"/>
        <v>0</v>
      </c>
      <c r="C105" s="62">
        <f t="shared" si="10"/>
        <v>0</v>
      </c>
      <c r="D105" s="157">
        <f t="shared" si="11"/>
        <v>0</v>
      </c>
      <c r="E105" s="75"/>
      <c r="F105" s="87"/>
      <c r="G105" s="87"/>
      <c r="H105" s="93"/>
      <c r="I105" s="78"/>
      <c r="J105" s="87"/>
      <c r="K105" s="87"/>
      <c r="L105" s="93"/>
      <c r="M105" s="78"/>
      <c r="N105" s="87"/>
      <c r="O105" s="87"/>
      <c r="P105" s="93"/>
      <c r="Q105" s="78"/>
      <c r="R105" s="87"/>
      <c r="S105" s="87"/>
      <c r="T105" s="93"/>
      <c r="U105" s="78"/>
      <c r="V105" s="87"/>
      <c r="W105" s="87"/>
      <c r="X105" s="93"/>
      <c r="Y105" s="78"/>
      <c r="Z105" s="87"/>
      <c r="AA105" s="87"/>
      <c r="AB105" s="93"/>
      <c r="AC105" s="78"/>
      <c r="AD105" s="87"/>
      <c r="AE105" s="87"/>
      <c r="AF105" s="93"/>
      <c r="AG105" s="75"/>
      <c r="AH105" s="75"/>
    </row>
    <row r="106" spans="1:34" ht="20.25" x14ac:dyDescent="0.2">
      <c r="A106" s="59"/>
      <c r="B106" s="63"/>
      <c r="C106" s="63"/>
      <c r="D106" s="63"/>
      <c r="E106" s="75"/>
      <c r="F106" s="84"/>
      <c r="G106" s="84"/>
      <c r="H106" s="85"/>
      <c r="I106" s="78"/>
      <c r="J106" s="84"/>
      <c r="K106" s="84"/>
      <c r="L106" s="85"/>
      <c r="M106" s="78"/>
      <c r="N106" s="84"/>
      <c r="O106" s="84"/>
      <c r="P106" s="84"/>
      <c r="Q106" s="78"/>
      <c r="R106" s="84"/>
      <c r="S106" s="84"/>
      <c r="T106" s="85"/>
      <c r="U106" s="78"/>
      <c r="V106" s="84"/>
      <c r="W106" s="84"/>
      <c r="X106" s="85"/>
      <c r="Y106" s="78"/>
      <c r="Z106" s="84"/>
      <c r="AA106" s="84"/>
      <c r="AB106" s="85"/>
      <c r="AC106" s="78"/>
      <c r="AD106" s="84"/>
      <c r="AE106" s="84"/>
      <c r="AF106" s="85"/>
      <c r="AG106" s="75"/>
      <c r="AH106" s="75"/>
    </row>
    <row r="107" spans="1:34" ht="20.25" x14ac:dyDescent="0.2">
      <c r="A107" s="58"/>
      <c r="B107" s="64">
        <f>SUM(B91:B105)</f>
        <v>270</v>
      </c>
      <c r="C107" s="156"/>
      <c r="D107" s="64">
        <f>SUM(D91:D105)</f>
        <v>270</v>
      </c>
      <c r="E107" s="75"/>
      <c r="F107" s="89">
        <f>SUM(F91:F105)</f>
        <v>9</v>
      </c>
      <c r="G107" s="95">
        <f>F107*10</f>
        <v>90</v>
      </c>
      <c r="H107" s="90">
        <f>SUM(H91:H105)</f>
        <v>90</v>
      </c>
      <c r="I107" s="78"/>
      <c r="J107" s="89">
        <f>SUM(J91:J105)</f>
        <v>9</v>
      </c>
      <c r="K107" s="95">
        <f>J107*10</f>
        <v>90</v>
      </c>
      <c r="L107" s="90">
        <f>SUM(L91:L105)</f>
        <v>90</v>
      </c>
      <c r="M107" s="78"/>
      <c r="N107" s="89">
        <f>SUM(N91:N105)</f>
        <v>9</v>
      </c>
      <c r="O107" s="95">
        <f>N107*10</f>
        <v>90</v>
      </c>
      <c r="P107" s="90">
        <f>SUM(P91:P105)</f>
        <v>90</v>
      </c>
      <c r="Q107" s="78"/>
      <c r="R107" s="89">
        <f>SUM(R91:R105)</f>
        <v>0</v>
      </c>
      <c r="S107" s="95">
        <f>R107*10</f>
        <v>0</v>
      </c>
      <c r="T107" s="90">
        <f>SUM(T91:T105)</f>
        <v>0</v>
      </c>
      <c r="U107" s="78"/>
      <c r="V107" s="89">
        <f>SUM(V91:V105)</f>
        <v>0</v>
      </c>
      <c r="W107" s="95">
        <f>V107*10</f>
        <v>0</v>
      </c>
      <c r="X107" s="90">
        <f>SUM(X91:X105)</f>
        <v>0</v>
      </c>
      <c r="Y107" s="78"/>
      <c r="Z107" s="89">
        <f>SUM(Z91:Z105)</f>
        <v>0</v>
      </c>
      <c r="AA107" s="95">
        <f>Z107*10</f>
        <v>0</v>
      </c>
      <c r="AB107" s="90">
        <f>SUM(AB91:AB105)</f>
        <v>0</v>
      </c>
      <c r="AC107" s="78"/>
      <c r="AD107" s="89">
        <f>SUM(AD91:AD105)</f>
        <v>0</v>
      </c>
      <c r="AE107" s="95">
        <f>AD107*10</f>
        <v>0</v>
      </c>
      <c r="AF107" s="90">
        <f>SUM(AF91:AF105)</f>
        <v>0</v>
      </c>
      <c r="AG107" s="75"/>
      <c r="AH107" s="90">
        <f>SUM(AF107,AB107,X107,T107,P107,L107,H107)</f>
        <v>270</v>
      </c>
    </row>
    <row r="110" spans="1:34" ht="20.25" x14ac:dyDescent="0.2">
      <c r="A110" s="75"/>
      <c r="B110" s="75"/>
      <c r="C110" s="75"/>
      <c r="D110" s="75"/>
      <c r="E110" s="75"/>
      <c r="F110" s="171" t="s">
        <v>39</v>
      </c>
      <c r="G110" s="171"/>
      <c r="H110" s="171"/>
      <c r="I110" s="94"/>
      <c r="J110" s="171" t="s">
        <v>40</v>
      </c>
      <c r="K110" s="171"/>
      <c r="L110" s="171"/>
      <c r="M110" s="94"/>
      <c r="N110" s="171" t="s">
        <v>55</v>
      </c>
      <c r="O110" s="171"/>
      <c r="P110" s="171"/>
      <c r="Q110" s="94"/>
      <c r="R110" s="171" t="s">
        <v>42</v>
      </c>
      <c r="S110" s="171"/>
      <c r="T110" s="171"/>
      <c r="U110" s="94"/>
      <c r="V110" s="171" t="s">
        <v>43</v>
      </c>
      <c r="W110" s="171"/>
      <c r="X110" s="171"/>
      <c r="Y110" s="94"/>
      <c r="Z110" s="171" t="s">
        <v>56</v>
      </c>
      <c r="AA110" s="171"/>
      <c r="AB110" s="171"/>
      <c r="AC110" s="79"/>
      <c r="AD110" s="171" t="s">
        <v>101</v>
      </c>
      <c r="AE110" s="171"/>
      <c r="AF110" s="171"/>
      <c r="AG110" s="75"/>
      <c r="AH110" s="75"/>
    </row>
    <row r="111" spans="1:34" ht="20.25" x14ac:dyDescent="0.25">
      <c r="A111" s="75"/>
      <c r="B111" s="75"/>
      <c r="C111" s="75"/>
      <c r="D111" s="75"/>
      <c r="E111" s="75"/>
      <c r="F111" s="154" t="s">
        <v>98</v>
      </c>
      <c r="G111" s="154" t="s">
        <v>97</v>
      </c>
      <c r="H111" s="154"/>
      <c r="J111" s="154" t="s">
        <v>98</v>
      </c>
      <c r="K111" s="154" t="s">
        <v>97</v>
      </c>
      <c r="L111" s="154"/>
      <c r="M111" s="79"/>
      <c r="N111" s="154" t="s">
        <v>98</v>
      </c>
      <c r="O111" s="154" t="s">
        <v>97</v>
      </c>
      <c r="P111" s="154"/>
      <c r="Q111" s="79"/>
      <c r="R111" s="154" t="s">
        <v>98</v>
      </c>
      <c r="S111" s="154" t="s">
        <v>97</v>
      </c>
      <c r="T111" s="154"/>
      <c r="U111" s="79"/>
      <c r="V111" s="154" t="s">
        <v>98</v>
      </c>
      <c r="W111" s="154" t="s">
        <v>97</v>
      </c>
      <c r="X111" s="154"/>
      <c r="Y111" s="79"/>
      <c r="Z111" s="154" t="s">
        <v>98</v>
      </c>
      <c r="AA111" s="154" t="s">
        <v>97</v>
      </c>
      <c r="AB111" s="154"/>
      <c r="AC111" s="79"/>
      <c r="AD111" s="154" t="s">
        <v>98</v>
      </c>
      <c r="AE111" s="154" t="s">
        <v>97</v>
      </c>
      <c r="AF111" s="154"/>
      <c r="AG111" s="75"/>
      <c r="AH111" s="75"/>
    </row>
    <row r="112" spans="1:34" ht="20.25" x14ac:dyDescent="0.2">
      <c r="A112" s="75"/>
      <c r="B112" s="75"/>
      <c r="C112" s="75"/>
      <c r="D112" s="75"/>
      <c r="E112" s="75"/>
      <c r="F112" s="153" t="s">
        <v>15</v>
      </c>
      <c r="G112" s="153">
        <f>(G134-G114)/100*60</f>
        <v>42</v>
      </c>
      <c r="H112" s="153"/>
      <c r="J112" s="153" t="s">
        <v>15</v>
      </c>
      <c r="K112" s="153">
        <f>(K134-K114)/100*60</f>
        <v>48</v>
      </c>
      <c r="L112" s="153"/>
      <c r="M112" s="79"/>
      <c r="N112" s="153" t="s">
        <v>15</v>
      </c>
      <c r="O112" s="153">
        <f>(O134-O114)/100*60</f>
        <v>42</v>
      </c>
      <c r="P112" s="153"/>
      <c r="Q112" s="79"/>
      <c r="R112" s="153" t="s">
        <v>15</v>
      </c>
      <c r="S112" s="153">
        <f>(S134-S114)/100*60</f>
        <v>-6</v>
      </c>
      <c r="T112" s="153"/>
      <c r="U112" s="79"/>
      <c r="V112" s="153" t="s">
        <v>15</v>
      </c>
      <c r="W112" s="153">
        <f>(W134-W114)/100*60</f>
        <v>-6</v>
      </c>
      <c r="X112" s="153"/>
      <c r="Y112" s="79"/>
      <c r="Z112" s="153" t="s">
        <v>15</v>
      </c>
      <c r="AA112" s="153">
        <f>(AA134-AA114)/100*60</f>
        <v>-6</v>
      </c>
      <c r="AB112" s="153"/>
      <c r="AC112" s="79"/>
      <c r="AD112" s="153" t="s">
        <v>15</v>
      </c>
      <c r="AE112" s="153">
        <f>(AE134-AE114)/100*60</f>
        <v>-6</v>
      </c>
      <c r="AF112" s="153"/>
      <c r="AG112" s="75"/>
      <c r="AH112" s="75"/>
    </row>
    <row r="113" spans="1:34" ht="20.25" x14ac:dyDescent="0.2">
      <c r="A113" s="75"/>
      <c r="B113" s="75"/>
      <c r="C113" s="75"/>
      <c r="D113" s="75"/>
      <c r="E113" s="75"/>
      <c r="F113" s="153" t="s">
        <v>16</v>
      </c>
      <c r="G113" s="153">
        <f>(G134-G114)/100*40</f>
        <v>28</v>
      </c>
      <c r="H113" s="153"/>
      <c r="J113" s="153" t="s">
        <v>16</v>
      </c>
      <c r="K113" s="153">
        <f>(K134-K114)/100*40</f>
        <v>32</v>
      </c>
      <c r="L113" s="153"/>
      <c r="M113" s="79"/>
      <c r="N113" s="153" t="s">
        <v>16</v>
      </c>
      <c r="O113" s="153">
        <f>(O134-O114)/100*40</f>
        <v>28</v>
      </c>
      <c r="P113" s="153"/>
      <c r="Q113" s="79"/>
      <c r="R113" s="153" t="s">
        <v>16</v>
      </c>
      <c r="S113" s="153">
        <f>(S134-S114)/100*40</f>
        <v>-4</v>
      </c>
      <c r="T113" s="153"/>
      <c r="U113" s="79"/>
      <c r="V113" s="153" t="s">
        <v>16</v>
      </c>
      <c r="W113" s="153">
        <f>(W134-W114)/100*40</f>
        <v>-4</v>
      </c>
      <c r="X113" s="153"/>
      <c r="Y113" s="79"/>
      <c r="Z113" s="153" t="s">
        <v>16</v>
      </c>
      <c r="AA113" s="153">
        <f>(AA134-AA114)/100*40</f>
        <v>-4</v>
      </c>
      <c r="AB113" s="153"/>
      <c r="AC113" s="79"/>
      <c r="AD113" s="153" t="s">
        <v>16</v>
      </c>
      <c r="AE113" s="153">
        <f>(AE134-AE114)/100*40</f>
        <v>-4</v>
      </c>
      <c r="AF113" s="153"/>
      <c r="AG113" s="75"/>
      <c r="AH113" s="75"/>
    </row>
    <row r="114" spans="1:34" ht="20.25" x14ac:dyDescent="0.2">
      <c r="A114" s="75"/>
      <c r="B114" s="75"/>
      <c r="C114" s="75"/>
      <c r="D114" s="75"/>
      <c r="E114" s="75"/>
      <c r="F114" s="153" t="s">
        <v>17</v>
      </c>
      <c r="G114" s="153">
        <v>10</v>
      </c>
      <c r="H114" s="153"/>
      <c r="J114" s="153" t="s">
        <v>17</v>
      </c>
      <c r="K114" s="153">
        <v>10</v>
      </c>
      <c r="L114" s="153"/>
      <c r="M114" s="79"/>
      <c r="N114" s="153" t="s">
        <v>17</v>
      </c>
      <c r="O114" s="153">
        <v>10</v>
      </c>
      <c r="P114" s="153"/>
      <c r="Q114" s="79"/>
      <c r="R114" s="153" t="s">
        <v>17</v>
      </c>
      <c r="S114" s="153">
        <v>10</v>
      </c>
      <c r="T114" s="153"/>
      <c r="U114" s="79"/>
      <c r="V114" s="153" t="s">
        <v>17</v>
      </c>
      <c r="W114" s="153">
        <v>10</v>
      </c>
      <c r="X114" s="153"/>
      <c r="Y114" s="79"/>
      <c r="Z114" s="153" t="s">
        <v>17</v>
      </c>
      <c r="AA114" s="153">
        <v>10</v>
      </c>
      <c r="AB114" s="153"/>
      <c r="AC114" s="79"/>
      <c r="AD114" s="153" t="s">
        <v>17</v>
      </c>
      <c r="AE114" s="153">
        <v>10</v>
      </c>
      <c r="AF114" s="153"/>
      <c r="AG114" s="75"/>
      <c r="AH114" s="75"/>
    </row>
    <row r="115" spans="1:34" ht="20.25" x14ac:dyDescent="0.2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</row>
    <row r="116" spans="1:34" ht="20.25" x14ac:dyDescent="0.25">
      <c r="A116" s="152" t="s">
        <v>148</v>
      </c>
      <c r="B116" s="152" t="s">
        <v>38</v>
      </c>
      <c r="C116" s="152" t="s">
        <v>37</v>
      </c>
      <c r="D116" s="152" t="s">
        <v>99</v>
      </c>
      <c r="E116" s="75"/>
      <c r="F116" s="86" t="s">
        <v>37</v>
      </c>
      <c r="G116" s="86" t="s">
        <v>96</v>
      </c>
      <c r="H116" s="86" t="s">
        <v>97</v>
      </c>
      <c r="I116" s="76"/>
      <c r="J116" s="86" t="s">
        <v>37</v>
      </c>
      <c r="K116" s="86" t="s">
        <v>96</v>
      </c>
      <c r="L116" s="86" t="s">
        <v>97</v>
      </c>
      <c r="M116" s="76"/>
      <c r="N116" s="86" t="s">
        <v>37</v>
      </c>
      <c r="O116" s="86" t="s">
        <v>96</v>
      </c>
      <c r="P116" s="86" t="s">
        <v>97</v>
      </c>
      <c r="Q116" s="76"/>
      <c r="R116" s="86" t="s">
        <v>37</v>
      </c>
      <c r="S116" s="86" t="s">
        <v>96</v>
      </c>
      <c r="T116" s="86" t="s">
        <v>97</v>
      </c>
      <c r="U116" s="76"/>
      <c r="V116" s="86" t="s">
        <v>37</v>
      </c>
      <c r="W116" s="86" t="s">
        <v>96</v>
      </c>
      <c r="X116" s="86" t="s">
        <v>97</v>
      </c>
      <c r="Y116" s="76"/>
      <c r="Z116" s="86" t="s">
        <v>37</v>
      </c>
      <c r="AA116" s="86" t="s">
        <v>96</v>
      </c>
      <c r="AB116" s="86" t="s">
        <v>97</v>
      </c>
      <c r="AC116" s="76"/>
      <c r="AD116" s="86" t="s">
        <v>37</v>
      </c>
      <c r="AE116" s="86" t="s">
        <v>96</v>
      </c>
      <c r="AF116" s="86" t="s">
        <v>97</v>
      </c>
      <c r="AG116" s="75"/>
      <c r="AH116" s="75"/>
    </row>
    <row r="117" spans="1:34" ht="20.25" x14ac:dyDescent="0.2">
      <c r="A117" s="59"/>
      <c r="B117" s="59"/>
      <c r="C117" s="59"/>
      <c r="D117" s="59"/>
      <c r="E117" s="75"/>
      <c r="F117" s="82"/>
      <c r="G117" s="82"/>
      <c r="H117" s="83"/>
      <c r="I117" s="77"/>
      <c r="J117" s="82"/>
      <c r="K117" s="82"/>
      <c r="L117" s="83"/>
      <c r="M117" s="77"/>
      <c r="N117" s="82"/>
      <c r="O117" s="82"/>
      <c r="P117" s="83"/>
      <c r="Q117" s="77"/>
      <c r="R117" s="82"/>
      <c r="S117" s="82"/>
      <c r="T117" s="83"/>
      <c r="U117" s="77"/>
      <c r="V117" s="82"/>
      <c r="W117" s="82"/>
      <c r="X117" s="83"/>
      <c r="Y117" s="77"/>
      <c r="Z117" s="82"/>
      <c r="AA117" s="82"/>
      <c r="AB117" s="83"/>
      <c r="AC117" s="77"/>
      <c r="AD117" s="82"/>
      <c r="AE117" s="82"/>
      <c r="AF117" s="83"/>
      <c r="AG117" s="75"/>
      <c r="AH117" s="75"/>
    </row>
    <row r="118" spans="1:34" ht="20.25" x14ac:dyDescent="0.25">
      <c r="A118" s="58" t="s">
        <v>1</v>
      </c>
      <c r="B118" s="153">
        <f>SUM(H118,L118,P118,T118,X118,AB118,AF118)</f>
        <v>10</v>
      </c>
      <c r="C118" s="62">
        <f>SUM(F118,J118,N118,R118,V118,Z118)</f>
        <v>3</v>
      </c>
      <c r="D118" s="153">
        <f>C118*10</f>
        <v>30</v>
      </c>
      <c r="E118" s="75"/>
      <c r="F118" s="87">
        <v>1</v>
      </c>
      <c r="G118" s="87" t="s">
        <v>17</v>
      </c>
      <c r="H118" s="93">
        <v>10</v>
      </c>
      <c r="I118" s="78"/>
      <c r="J118" s="87">
        <v>1</v>
      </c>
      <c r="K118" s="87"/>
      <c r="L118" s="93"/>
      <c r="M118" s="78"/>
      <c r="N118" s="87">
        <v>1</v>
      </c>
      <c r="O118" s="87"/>
      <c r="P118" s="93"/>
      <c r="Q118" s="78"/>
      <c r="R118" s="87"/>
      <c r="S118" s="87"/>
      <c r="T118" s="93"/>
      <c r="U118" s="78"/>
      <c r="V118" s="87"/>
      <c r="W118" s="87"/>
      <c r="X118" s="93"/>
      <c r="Y118" s="78"/>
      <c r="Z118" s="87"/>
      <c r="AA118" s="87"/>
      <c r="AB118" s="93"/>
      <c r="AC118" s="78"/>
      <c r="AD118" s="87"/>
      <c r="AE118" s="87"/>
      <c r="AF118" s="93"/>
      <c r="AG118" s="75"/>
      <c r="AH118" s="75"/>
    </row>
    <row r="119" spans="1:34" ht="20.25" x14ac:dyDescent="0.25">
      <c r="A119" s="58" t="s">
        <v>2</v>
      </c>
      <c r="B119" s="153">
        <f t="shared" ref="B119:B132" si="12">SUM(H119,L119,P119,T119,X119,AB119,AF119)</f>
        <v>0</v>
      </c>
      <c r="C119" s="62">
        <f t="shared" ref="C119:C132" si="13">SUM(F119,J119,N119,R119,V119,Z119)</f>
        <v>0</v>
      </c>
      <c r="D119" s="153">
        <f t="shared" ref="D119:D132" si="14">C119*10</f>
        <v>0</v>
      </c>
      <c r="E119" s="75"/>
      <c r="F119" s="87"/>
      <c r="G119" s="87"/>
      <c r="H119" s="93"/>
      <c r="I119" s="78"/>
      <c r="J119" s="87"/>
      <c r="K119" s="87"/>
      <c r="L119" s="93"/>
      <c r="M119" s="78"/>
      <c r="N119" s="87"/>
      <c r="O119" s="87"/>
      <c r="P119" s="93"/>
      <c r="Q119" s="78"/>
      <c r="R119" s="87"/>
      <c r="S119" s="87"/>
      <c r="T119" s="93"/>
      <c r="U119" s="78"/>
      <c r="V119" s="87"/>
      <c r="W119" s="87"/>
      <c r="X119" s="93"/>
      <c r="Y119" s="78"/>
      <c r="Z119" s="87"/>
      <c r="AA119" s="87"/>
      <c r="AB119" s="93"/>
      <c r="AC119" s="78"/>
      <c r="AD119" s="87"/>
      <c r="AE119" s="87"/>
      <c r="AF119" s="93"/>
      <c r="AG119" s="75"/>
      <c r="AH119" s="75"/>
    </row>
    <row r="120" spans="1:34" ht="20.25" x14ac:dyDescent="0.25">
      <c r="A120" s="58" t="s">
        <v>3</v>
      </c>
      <c r="B120" s="153">
        <f t="shared" si="12"/>
        <v>21</v>
      </c>
      <c r="C120" s="62">
        <f t="shared" si="13"/>
        <v>3</v>
      </c>
      <c r="D120" s="153">
        <f t="shared" si="14"/>
        <v>30</v>
      </c>
      <c r="E120" s="75"/>
      <c r="F120" s="87">
        <v>1</v>
      </c>
      <c r="G120" s="87"/>
      <c r="H120" s="93"/>
      <c r="I120" s="78"/>
      <c r="J120" s="87">
        <v>1</v>
      </c>
      <c r="K120" s="87" t="s">
        <v>16</v>
      </c>
      <c r="L120" s="93">
        <v>21</v>
      </c>
      <c r="M120" s="78"/>
      <c r="N120" s="87">
        <v>1</v>
      </c>
      <c r="O120" s="87"/>
      <c r="P120" s="93"/>
      <c r="Q120" s="78"/>
      <c r="R120" s="87"/>
      <c r="S120" s="87"/>
      <c r="T120" s="93"/>
      <c r="U120" s="78"/>
      <c r="V120" s="87"/>
      <c r="W120" s="87"/>
      <c r="X120" s="93"/>
      <c r="Y120" s="78"/>
      <c r="Z120" s="87"/>
      <c r="AA120" s="87"/>
      <c r="AB120" s="93"/>
      <c r="AC120" s="78"/>
      <c r="AD120" s="87"/>
      <c r="AE120" s="87"/>
      <c r="AF120" s="93"/>
      <c r="AG120" s="75"/>
      <c r="AH120" s="75"/>
    </row>
    <row r="121" spans="1:34" ht="20.25" x14ac:dyDescent="0.25">
      <c r="A121" s="58" t="s">
        <v>4</v>
      </c>
      <c r="B121" s="153">
        <f t="shared" si="12"/>
        <v>52</v>
      </c>
      <c r="C121" s="62">
        <f t="shared" si="13"/>
        <v>3</v>
      </c>
      <c r="D121" s="153">
        <f t="shared" si="14"/>
        <v>30</v>
      </c>
      <c r="E121" s="75"/>
      <c r="F121" s="87">
        <v>1</v>
      </c>
      <c r="G121" s="87" t="s">
        <v>15</v>
      </c>
      <c r="H121" s="93">
        <v>42</v>
      </c>
      <c r="I121" s="78"/>
      <c r="J121" s="87">
        <v>1</v>
      </c>
      <c r="K121" s="87"/>
      <c r="L121" s="93"/>
      <c r="M121" s="78"/>
      <c r="N121" s="87">
        <v>1</v>
      </c>
      <c r="O121" s="87" t="s">
        <v>17</v>
      </c>
      <c r="P121" s="93">
        <v>10</v>
      </c>
      <c r="Q121" s="78"/>
      <c r="R121" s="87"/>
      <c r="S121" s="87"/>
      <c r="T121" s="93"/>
      <c r="U121" s="78"/>
      <c r="V121" s="87"/>
      <c r="W121" s="87"/>
      <c r="X121" s="93"/>
      <c r="Y121" s="78"/>
      <c r="Z121" s="87"/>
      <c r="AA121" s="87"/>
      <c r="AB121" s="93"/>
      <c r="AC121" s="78"/>
      <c r="AD121" s="87"/>
      <c r="AE121" s="87"/>
      <c r="AF121" s="93"/>
      <c r="AG121" s="75"/>
      <c r="AH121" s="75"/>
    </row>
    <row r="122" spans="1:34" ht="20.25" x14ac:dyDescent="0.25">
      <c r="A122" s="58" t="s">
        <v>5</v>
      </c>
      <c r="B122" s="153">
        <f t="shared" si="12"/>
        <v>0</v>
      </c>
      <c r="C122" s="62">
        <f t="shared" si="13"/>
        <v>0</v>
      </c>
      <c r="D122" s="153">
        <f t="shared" si="14"/>
        <v>0</v>
      </c>
      <c r="E122" s="75"/>
      <c r="F122" s="87"/>
      <c r="G122" s="87"/>
      <c r="H122" s="93"/>
      <c r="I122" s="78"/>
      <c r="J122" s="87"/>
      <c r="K122" s="87"/>
      <c r="L122" s="93"/>
      <c r="M122" s="78"/>
      <c r="N122" s="87"/>
      <c r="O122" s="87"/>
      <c r="P122" s="93"/>
      <c r="Q122" s="78"/>
      <c r="R122" s="87"/>
      <c r="S122" s="87"/>
      <c r="T122" s="93"/>
      <c r="U122" s="78"/>
      <c r="V122" s="87"/>
      <c r="W122" s="87"/>
      <c r="X122" s="93"/>
      <c r="Y122" s="78"/>
      <c r="Z122" s="87"/>
      <c r="AA122" s="87"/>
      <c r="AB122" s="93"/>
      <c r="AC122" s="78"/>
      <c r="AD122" s="87"/>
      <c r="AE122" s="87"/>
      <c r="AF122" s="93"/>
      <c r="AG122" s="75"/>
      <c r="AH122" s="75"/>
    </row>
    <row r="123" spans="1:34" ht="20.25" x14ac:dyDescent="0.25">
      <c r="A123" s="58" t="s">
        <v>6</v>
      </c>
      <c r="B123" s="153">
        <f t="shared" si="12"/>
        <v>0</v>
      </c>
      <c r="C123" s="62">
        <f t="shared" si="13"/>
        <v>3</v>
      </c>
      <c r="D123" s="153">
        <f t="shared" si="14"/>
        <v>30</v>
      </c>
      <c r="E123" s="75"/>
      <c r="F123" s="87">
        <v>1</v>
      </c>
      <c r="G123" s="87"/>
      <c r="H123" s="93"/>
      <c r="I123" s="78"/>
      <c r="J123" s="87">
        <v>1</v>
      </c>
      <c r="K123" s="87"/>
      <c r="L123" s="93"/>
      <c r="M123" s="78"/>
      <c r="N123" s="87">
        <v>1</v>
      </c>
      <c r="O123" s="87"/>
      <c r="P123" s="93"/>
      <c r="Q123" s="78"/>
      <c r="R123" s="87"/>
      <c r="S123" s="87"/>
      <c r="T123" s="93"/>
      <c r="U123" s="78"/>
      <c r="V123" s="87"/>
      <c r="W123" s="87"/>
      <c r="X123" s="93"/>
      <c r="Y123" s="78"/>
      <c r="Z123" s="87"/>
      <c r="AA123" s="87"/>
      <c r="AB123" s="93"/>
      <c r="AC123" s="78"/>
      <c r="AD123" s="87"/>
      <c r="AE123" s="87"/>
      <c r="AF123" s="93"/>
      <c r="AG123" s="75"/>
      <c r="AH123" s="75"/>
    </row>
    <row r="124" spans="1:34" ht="20.25" x14ac:dyDescent="0.25">
      <c r="A124" s="58" t="s">
        <v>7</v>
      </c>
      <c r="B124" s="153">
        <f t="shared" si="12"/>
        <v>0</v>
      </c>
      <c r="C124" s="62">
        <f t="shared" si="13"/>
        <v>3</v>
      </c>
      <c r="D124" s="153">
        <f t="shared" si="14"/>
        <v>30</v>
      </c>
      <c r="E124" s="75"/>
      <c r="F124" s="87">
        <v>1</v>
      </c>
      <c r="G124" s="87"/>
      <c r="H124" s="93"/>
      <c r="I124" s="78"/>
      <c r="J124" s="87">
        <v>1</v>
      </c>
      <c r="K124" s="87"/>
      <c r="L124" s="93"/>
      <c r="M124" s="78"/>
      <c r="N124" s="87">
        <v>1</v>
      </c>
      <c r="O124" s="87"/>
      <c r="P124" s="93"/>
      <c r="Q124" s="78"/>
      <c r="R124" s="87"/>
      <c r="S124" s="87"/>
      <c r="T124" s="93"/>
      <c r="U124" s="78"/>
      <c r="V124" s="87"/>
      <c r="W124" s="87"/>
      <c r="X124" s="93"/>
      <c r="Y124" s="78"/>
      <c r="Z124" s="87"/>
      <c r="AA124" s="87"/>
      <c r="AB124" s="93"/>
      <c r="AC124" s="78"/>
      <c r="AD124" s="87"/>
      <c r="AE124" s="87"/>
      <c r="AF124" s="93"/>
      <c r="AG124" s="75"/>
      <c r="AH124" s="75"/>
    </row>
    <row r="125" spans="1:34" ht="20.25" x14ac:dyDescent="0.25">
      <c r="A125" s="58" t="s">
        <v>8</v>
      </c>
      <c r="B125" s="153">
        <f t="shared" si="12"/>
        <v>70</v>
      </c>
      <c r="C125" s="62">
        <f t="shared" si="13"/>
        <v>3</v>
      </c>
      <c r="D125" s="153">
        <f t="shared" si="14"/>
        <v>30</v>
      </c>
      <c r="E125" s="75"/>
      <c r="F125" s="87">
        <v>1</v>
      </c>
      <c r="G125" s="87" t="s">
        <v>16</v>
      </c>
      <c r="H125" s="93">
        <v>28</v>
      </c>
      <c r="I125" s="78"/>
      <c r="J125" s="87">
        <v>1</v>
      </c>
      <c r="K125" s="87"/>
      <c r="L125" s="93"/>
      <c r="M125" s="78"/>
      <c r="N125" s="87">
        <v>1</v>
      </c>
      <c r="O125" s="87" t="s">
        <v>15</v>
      </c>
      <c r="P125" s="93">
        <v>42</v>
      </c>
      <c r="Q125" s="78"/>
      <c r="R125" s="87"/>
      <c r="S125" s="87"/>
      <c r="T125" s="93"/>
      <c r="U125" s="78"/>
      <c r="V125" s="87"/>
      <c r="W125" s="87"/>
      <c r="X125" s="93"/>
      <c r="Y125" s="78"/>
      <c r="Z125" s="87"/>
      <c r="AA125" s="87"/>
      <c r="AB125" s="93"/>
      <c r="AC125" s="78"/>
      <c r="AD125" s="87"/>
      <c r="AE125" s="87"/>
      <c r="AF125" s="93"/>
      <c r="AG125" s="75"/>
      <c r="AH125" s="75"/>
    </row>
    <row r="126" spans="1:34" ht="20.25" x14ac:dyDescent="0.25">
      <c r="A126" s="58" t="s">
        <v>9</v>
      </c>
      <c r="B126" s="153">
        <f t="shared" si="12"/>
        <v>0</v>
      </c>
      <c r="C126" s="62">
        <f t="shared" si="13"/>
        <v>0</v>
      </c>
      <c r="D126" s="153">
        <f t="shared" si="14"/>
        <v>0</v>
      </c>
      <c r="E126" s="75"/>
      <c r="F126" s="87"/>
      <c r="G126" s="87"/>
      <c r="H126" s="93"/>
      <c r="I126" s="78"/>
      <c r="J126" s="87"/>
      <c r="K126" s="87"/>
      <c r="L126" s="93"/>
      <c r="M126" s="78"/>
      <c r="N126" s="87"/>
      <c r="O126" s="87"/>
      <c r="P126" s="93"/>
      <c r="Q126" s="78"/>
      <c r="R126" s="87"/>
      <c r="S126" s="87"/>
      <c r="T126" s="93"/>
      <c r="U126" s="78"/>
      <c r="V126" s="87"/>
      <c r="W126" s="87"/>
      <c r="X126" s="93"/>
      <c r="Y126" s="78"/>
      <c r="Z126" s="87"/>
      <c r="AA126" s="87"/>
      <c r="AB126" s="93"/>
      <c r="AC126" s="78"/>
      <c r="AD126" s="87"/>
      <c r="AE126" s="87"/>
      <c r="AF126" s="93"/>
      <c r="AG126" s="75"/>
      <c r="AH126" s="75"/>
    </row>
    <row r="127" spans="1:34" ht="20.25" x14ac:dyDescent="0.25">
      <c r="A127" s="58" t="s">
        <v>10</v>
      </c>
      <c r="B127" s="153">
        <f t="shared" si="12"/>
        <v>21</v>
      </c>
      <c r="C127" s="62">
        <f t="shared" si="13"/>
        <v>3</v>
      </c>
      <c r="D127" s="153">
        <f t="shared" si="14"/>
        <v>30</v>
      </c>
      <c r="E127" s="75"/>
      <c r="F127" s="87">
        <v>1</v>
      </c>
      <c r="G127" s="87"/>
      <c r="H127" s="93"/>
      <c r="I127" s="78"/>
      <c r="J127" s="87">
        <v>1</v>
      </c>
      <c r="K127" s="87" t="s">
        <v>16</v>
      </c>
      <c r="L127" s="93">
        <v>21</v>
      </c>
      <c r="M127" s="78"/>
      <c r="N127" s="87">
        <v>1</v>
      </c>
      <c r="O127" s="87"/>
      <c r="P127" s="93"/>
      <c r="Q127" s="78"/>
      <c r="R127" s="87"/>
      <c r="S127" s="87"/>
      <c r="T127" s="93"/>
      <c r="U127" s="78"/>
      <c r="V127" s="87"/>
      <c r="W127" s="87"/>
      <c r="X127" s="93"/>
      <c r="Y127" s="78"/>
      <c r="Z127" s="87"/>
      <c r="AA127" s="87"/>
      <c r="AB127" s="93"/>
      <c r="AC127" s="78"/>
      <c r="AD127" s="87"/>
      <c r="AE127" s="87"/>
      <c r="AF127" s="93"/>
      <c r="AG127" s="75"/>
      <c r="AH127" s="75"/>
    </row>
    <row r="128" spans="1:34" ht="20.25" x14ac:dyDescent="0.25">
      <c r="A128" s="58" t="s">
        <v>11</v>
      </c>
      <c r="B128" s="153">
        <f t="shared" si="12"/>
        <v>76</v>
      </c>
      <c r="C128" s="62">
        <f t="shared" si="13"/>
        <v>3</v>
      </c>
      <c r="D128" s="153">
        <f t="shared" si="14"/>
        <v>30</v>
      </c>
      <c r="E128" s="75"/>
      <c r="F128" s="87">
        <v>1</v>
      </c>
      <c r="G128" s="87"/>
      <c r="H128" s="93"/>
      <c r="I128" s="78"/>
      <c r="J128" s="87">
        <v>1</v>
      </c>
      <c r="K128" s="87" t="s">
        <v>15</v>
      </c>
      <c r="L128" s="93">
        <v>48</v>
      </c>
      <c r="M128" s="78"/>
      <c r="N128" s="87">
        <v>1</v>
      </c>
      <c r="O128" s="87" t="s">
        <v>16</v>
      </c>
      <c r="P128" s="93">
        <v>28</v>
      </c>
      <c r="Q128" s="78"/>
      <c r="R128" s="87"/>
      <c r="S128" s="87"/>
      <c r="T128" s="93"/>
      <c r="U128" s="78"/>
      <c r="V128" s="87"/>
      <c r="W128" s="87"/>
      <c r="X128" s="93"/>
      <c r="Y128" s="78"/>
      <c r="Z128" s="87"/>
      <c r="AA128" s="87"/>
      <c r="AB128" s="93"/>
      <c r="AC128" s="78"/>
      <c r="AD128" s="87"/>
      <c r="AE128" s="87"/>
      <c r="AF128" s="93"/>
      <c r="AG128" s="75"/>
      <c r="AH128" s="75"/>
    </row>
    <row r="129" spans="1:34" ht="20.25" x14ac:dyDescent="0.25">
      <c r="A129" s="58" t="s">
        <v>12</v>
      </c>
      <c r="B129" s="153">
        <f t="shared" si="12"/>
        <v>0</v>
      </c>
      <c r="C129" s="62">
        <f t="shared" si="13"/>
        <v>0</v>
      </c>
      <c r="D129" s="153">
        <f t="shared" si="14"/>
        <v>0</v>
      </c>
      <c r="E129" s="75"/>
      <c r="F129" s="87"/>
      <c r="G129" s="87"/>
      <c r="H129" s="93"/>
      <c r="I129" s="78"/>
      <c r="J129" s="87"/>
      <c r="K129" s="87"/>
      <c r="L129" s="93"/>
      <c r="M129" s="78"/>
      <c r="N129" s="87"/>
      <c r="O129" s="87"/>
      <c r="P129" s="93"/>
      <c r="Q129" s="78"/>
      <c r="R129" s="87"/>
      <c r="S129" s="87"/>
      <c r="T129" s="93"/>
      <c r="U129" s="78"/>
      <c r="V129" s="87"/>
      <c r="W129" s="87"/>
      <c r="X129" s="93"/>
      <c r="Y129" s="78"/>
      <c r="Z129" s="87"/>
      <c r="AA129" s="87"/>
      <c r="AB129" s="93"/>
      <c r="AC129" s="78"/>
      <c r="AD129" s="87"/>
      <c r="AE129" s="87"/>
      <c r="AF129" s="93"/>
      <c r="AG129" s="75"/>
      <c r="AH129" s="75"/>
    </row>
    <row r="130" spans="1:34" ht="20.25" x14ac:dyDescent="0.25">
      <c r="A130" s="58" t="s">
        <v>54</v>
      </c>
      <c r="B130" s="153">
        <f t="shared" si="12"/>
        <v>0</v>
      </c>
      <c r="C130" s="62">
        <f t="shared" si="13"/>
        <v>1</v>
      </c>
      <c r="D130" s="153">
        <f t="shared" si="14"/>
        <v>10</v>
      </c>
      <c r="E130" s="75"/>
      <c r="F130" s="87"/>
      <c r="G130" s="87"/>
      <c r="H130" s="93"/>
      <c r="I130" s="78"/>
      <c r="J130" s="87">
        <v>1</v>
      </c>
      <c r="K130" s="87"/>
      <c r="L130" s="93"/>
      <c r="M130" s="78"/>
      <c r="N130" s="87"/>
      <c r="O130" s="87"/>
      <c r="P130" s="93"/>
      <c r="Q130" s="78"/>
      <c r="R130" s="87"/>
      <c r="S130" s="87"/>
      <c r="T130" s="93"/>
      <c r="U130" s="78"/>
      <c r="V130" s="87"/>
      <c r="W130" s="87"/>
      <c r="X130" s="93"/>
      <c r="Y130" s="78"/>
      <c r="Z130" s="87"/>
      <c r="AA130" s="87"/>
      <c r="AB130" s="93"/>
      <c r="AC130" s="78"/>
      <c r="AD130" s="87"/>
      <c r="AE130" s="87"/>
      <c r="AF130" s="93"/>
      <c r="AG130" s="75"/>
      <c r="AH130" s="75"/>
    </row>
    <row r="131" spans="1:34" ht="20.25" x14ac:dyDescent="0.25">
      <c r="A131" s="58" t="s">
        <v>76</v>
      </c>
      <c r="B131" s="153">
        <f t="shared" si="12"/>
        <v>0</v>
      </c>
      <c r="C131" s="62">
        <f t="shared" si="13"/>
        <v>0</v>
      </c>
      <c r="D131" s="153">
        <f t="shared" si="14"/>
        <v>0</v>
      </c>
      <c r="E131" s="75"/>
      <c r="F131" s="87"/>
      <c r="G131" s="87"/>
      <c r="H131" s="93"/>
      <c r="I131" s="78"/>
      <c r="J131" s="87"/>
      <c r="K131" s="87"/>
      <c r="L131" s="93"/>
      <c r="M131" s="78"/>
      <c r="N131" s="87"/>
      <c r="O131" s="87"/>
      <c r="P131" s="93"/>
      <c r="Q131" s="78"/>
      <c r="R131" s="87"/>
      <c r="S131" s="87"/>
      <c r="T131" s="93"/>
      <c r="U131" s="78"/>
      <c r="V131" s="87"/>
      <c r="W131" s="87"/>
      <c r="X131" s="93"/>
      <c r="Y131" s="78"/>
      <c r="Z131" s="87"/>
      <c r="AA131" s="87"/>
      <c r="AB131" s="93"/>
      <c r="AC131" s="78"/>
      <c r="AD131" s="87"/>
      <c r="AE131" s="87"/>
      <c r="AF131" s="93"/>
      <c r="AG131" s="75"/>
      <c r="AH131" s="75"/>
    </row>
    <row r="132" spans="1:34" ht="20.25" x14ac:dyDescent="0.25">
      <c r="A132" s="58" t="s">
        <v>139</v>
      </c>
      <c r="B132" s="153">
        <f t="shared" si="12"/>
        <v>0</v>
      </c>
      <c r="C132" s="62">
        <f t="shared" si="13"/>
        <v>0</v>
      </c>
      <c r="D132" s="153">
        <f t="shared" si="14"/>
        <v>0</v>
      </c>
      <c r="E132" s="75"/>
      <c r="F132" s="87"/>
      <c r="G132" s="87"/>
      <c r="H132" s="93"/>
      <c r="I132" s="78"/>
      <c r="J132" s="87"/>
      <c r="K132" s="87"/>
      <c r="L132" s="93"/>
      <c r="M132" s="78"/>
      <c r="N132" s="87"/>
      <c r="O132" s="87"/>
      <c r="P132" s="93"/>
      <c r="Q132" s="78"/>
      <c r="R132" s="87"/>
      <c r="S132" s="87"/>
      <c r="T132" s="93"/>
      <c r="U132" s="78"/>
      <c r="V132" s="87"/>
      <c r="W132" s="87"/>
      <c r="X132" s="93"/>
      <c r="Y132" s="78"/>
      <c r="Z132" s="87"/>
      <c r="AA132" s="87"/>
      <c r="AB132" s="93"/>
      <c r="AC132" s="78"/>
      <c r="AD132" s="87"/>
      <c r="AE132" s="87"/>
      <c r="AF132" s="93"/>
      <c r="AG132" s="75"/>
      <c r="AH132" s="75"/>
    </row>
    <row r="133" spans="1:34" ht="20.25" x14ac:dyDescent="0.2">
      <c r="A133" s="59"/>
      <c r="B133" s="63"/>
      <c r="C133" s="63"/>
      <c r="D133" s="63"/>
      <c r="E133" s="75"/>
      <c r="F133" s="84"/>
      <c r="G133" s="84"/>
      <c r="H133" s="85"/>
      <c r="I133" s="78"/>
      <c r="J133" s="84"/>
      <c r="K133" s="84"/>
      <c r="L133" s="85"/>
      <c r="M133" s="78"/>
      <c r="N133" s="84"/>
      <c r="O133" s="84"/>
      <c r="P133" s="84"/>
      <c r="Q133" s="78"/>
      <c r="R133" s="84"/>
      <c r="S133" s="84"/>
      <c r="T133" s="85"/>
      <c r="U133" s="78"/>
      <c r="V133" s="84"/>
      <c r="W133" s="84"/>
      <c r="X133" s="85"/>
      <c r="Y133" s="78"/>
      <c r="Z133" s="84"/>
      <c r="AA133" s="84"/>
      <c r="AB133" s="85"/>
      <c r="AC133" s="78"/>
      <c r="AD133" s="84"/>
      <c r="AE133" s="84"/>
      <c r="AF133" s="85"/>
      <c r="AG133" s="75"/>
      <c r="AH133" s="75"/>
    </row>
    <row r="134" spans="1:34" ht="20.25" x14ac:dyDescent="0.2">
      <c r="A134" s="58"/>
      <c r="B134" s="64">
        <f>SUM(B118:B132)</f>
        <v>250</v>
      </c>
      <c r="C134" s="152"/>
      <c r="D134" s="64">
        <f>SUM(D118:D132)</f>
        <v>250</v>
      </c>
      <c r="E134" s="75"/>
      <c r="F134" s="89">
        <f>SUM(F118:F132)</f>
        <v>8</v>
      </c>
      <c r="G134" s="95">
        <f>F134*10</f>
        <v>80</v>
      </c>
      <c r="H134" s="90">
        <f>SUM(H118:H132)</f>
        <v>80</v>
      </c>
      <c r="I134" s="78"/>
      <c r="J134" s="89">
        <f>SUM(J118:J132)</f>
        <v>9</v>
      </c>
      <c r="K134" s="95">
        <f>J134*10</f>
        <v>90</v>
      </c>
      <c r="L134" s="90">
        <f>SUM(L118:L132)</f>
        <v>90</v>
      </c>
      <c r="M134" s="78"/>
      <c r="N134" s="89">
        <f>SUM(N118:N132)</f>
        <v>8</v>
      </c>
      <c r="O134" s="95">
        <f>N134*10</f>
        <v>80</v>
      </c>
      <c r="P134" s="90">
        <f>SUM(P118:P132)</f>
        <v>80</v>
      </c>
      <c r="Q134" s="78"/>
      <c r="R134" s="89">
        <f>SUM(R118:R132)</f>
        <v>0</v>
      </c>
      <c r="S134" s="95">
        <f>R134*10</f>
        <v>0</v>
      </c>
      <c r="T134" s="90">
        <f>SUM(T118:T132)</f>
        <v>0</v>
      </c>
      <c r="U134" s="78"/>
      <c r="V134" s="89">
        <f>SUM(V118:V132)</f>
        <v>0</v>
      </c>
      <c r="W134" s="95">
        <f>V134*10</f>
        <v>0</v>
      </c>
      <c r="X134" s="90">
        <f>SUM(X118:X132)</f>
        <v>0</v>
      </c>
      <c r="Y134" s="78"/>
      <c r="Z134" s="89">
        <f>SUM(Z118:Z132)</f>
        <v>0</v>
      </c>
      <c r="AA134" s="95">
        <f>Z134*10</f>
        <v>0</v>
      </c>
      <c r="AB134" s="90">
        <f>SUM(AB118:AB132)</f>
        <v>0</v>
      </c>
      <c r="AC134" s="78"/>
      <c r="AD134" s="89">
        <f>SUM(AD118:AD132)</f>
        <v>0</v>
      </c>
      <c r="AE134" s="95">
        <f>AD134*10</f>
        <v>0</v>
      </c>
      <c r="AF134" s="90">
        <f>SUM(AF118:AF132)</f>
        <v>0</v>
      </c>
      <c r="AG134" s="75"/>
      <c r="AH134" s="90">
        <f>SUM(AF134,AB134,X134,T134,P134,L134,H134)</f>
        <v>250</v>
      </c>
    </row>
    <row r="138" spans="1:34" ht="20.25" x14ac:dyDescent="0.2">
      <c r="A138" s="75"/>
      <c r="B138" s="75"/>
      <c r="C138" s="75"/>
      <c r="D138" s="75"/>
      <c r="E138" s="75"/>
      <c r="F138" s="171" t="s">
        <v>39</v>
      </c>
      <c r="G138" s="171"/>
      <c r="H138" s="171"/>
      <c r="I138" s="94"/>
      <c r="J138" s="171" t="s">
        <v>40</v>
      </c>
      <c r="K138" s="171"/>
      <c r="L138" s="171"/>
      <c r="M138" s="94"/>
      <c r="N138" s="171" t="s">
        <v>55</v>
      </c>
      <c r="O138" s="171"/>
      <c r="P138" s="171"/>
      <c r="Q138" s="94"/>
      <c r="R138" s="171" t="s">
        <v>42</v>
      </c>
      <c r="S138" s="171"/>
      <c r="T138" s="171"/>
      <c r="U138" s="94"/>
      <c r="V138" s="171" t="s">
        <v>43</v>
      </c>
      <c r="W138" s="171"/>
      <c r="X138" s="171"/>
      <c r="Y138" s="94"/>
      <c r="Z138" s="171" t="s">
        <v>56</v>
      </c>
      <c r="AA138" s="171"/>
      <c r="AB138" s="171"/>
      <c r="AC138" s="79"/>
      <c r="AD138" s="171" t="s">
        <v>101</v>
      </c>
      <c r="AE138" s="171"/>
      <c r="AF138" s="171"/>
      <c r="AG138" s="75"/>
      <c r="AH138" s="75"/>
    </row>
    <row r="139" spans="1:34" ht="20.25" x14ac:dyDescent="0.25">
      <c r="A139" s="75"/>
      <c r="B139" s="75"/>
      <c r="C139" s="75"/>
      <c r="D139" s="75"/>
      <c r="E139" s="75"/>
      <c r="F139" s="150" t="s">
        <v>98</v>
      </c>
      <c r="G139" s="150" t="s">
        <v>97</v>
      </c>
      <c r="H139" s="150"/>
      <c r="J139" s="150" t="s">
        <v>98</v>
      </c>
      <c r="K139" s="150" t="s">
        <v>97</v>
      </c>
      <c r="L139" s="150"/>
      <c r="M139" s="79"/>
      <c r="N139" s="150" t="s">
        <v>98</v>
      </c>
      <c r="O139" s="150" t="s">
        <v>97</v>
      </c>
      <c r="P139" s="150"/>
      <c r="Q139" s="79"/>
      <c r="R139" s="150" t="s">
        <v>98</v>
      </c>
      <c r="S139" s="150" t="s">
        <v>97</v>
      </c>
      <c r="T139" s="150"/>
      <c r="U139" s="79"/>
      <c r="V139" s="150" t="s">
        <v>98</v>
      </c>
      <c r="W139" s="150" t="s">
        <v>97</v>
      </c>
      <c r="X139" s="150"/>
      <c r="Y139" s="79"/>
      <c r="Z139" s="150" t="s">
        <v>98</v>
      </c>
      <c r="AA139" s="150" t="s">
        <v>97</v>
      </c>
      <c r="AB139" s="150"/>
      <c r="AC139" s="79"/>
      <c r="AD139" s="150" t="s">
        <v>98</v>
      </c>
      <c r="AE139" s="150" t="s">
        <v>97</v>
      </c>
      <c r="AF139" s="150"/>
      <c r="AG139" s="75"/>
      <c r="AH139" s="75"/>
    </row>
    <row r="140" spans="1:34" ht="20.25" x14ac:dyDescent="0.2">
      <c r="A140" s="75"/>
      <c r="B140" s="75"/>
      <c r="C140" s="75"/>
      <c r="D140" s="75"/>
      <c r="E140" s="75"/>
      <c r="F140" s="149" t="s">
        <v>15</v>
      </c>
      <c r="G140" s="149">
        <f>(G162-G142)/100*60</f>
        <v>48</v>
      </c>
      <c r="H140" s="149"/>
      <c r="J140" s="149" t="s">
        <v>15</v>
      </c>
      <c r="K140" s="149">
        <f>(K162-K142)/100*60</f>
        <v>48</v>
      </c>
      <c r="L140" s="149"/>
      <c r="M140" s="79"/>
      <c r="N140" s="149" t="s">
        <v>15</v>
      </c>
      <c r="O140" s="149">
        <f>(O162-O142)/100*60</f>
        <v>-6</v>
      </c>
      <c r="P140" s="149"/>
      <c r="Q140" s="79"/>
      <c r="R140" s="149" t="s">
        <v>15</v>
      </c>
      <c r="S140" s="149">
        <f>(S162-S142)/100*60</f>
        <v>-6</v>
      </c>
      <c r="T140" s="149"/>
      <c r="U140" s="79"/>
      <c r="V140" s="149" t="s">
        <v>15</v>
      </c>
      <c r="W140" s="149">
        <f>(W162-W142)/100*60</f>
        <v>-6</v>
      </c>
      <c r="X140" s="149"/>
      <c r="Y140" s="79"/>
      <c r="Z140" s="149" t="s">
        <v>15</v>
      </c>
      <c r="AA140" s="149">
        <f>(AA162-AA142)/100*60</f>
        <v>-6</v>
      </c>
      <c r="AB140" s="149"/>
      <c r="AC140" s="79"/>
      <c r="AD140" s="149" t="s">
        <v>15</v>
      </c>
      <c r="AE140" s="149">
        <f>(AE162-AE142)/100*60</f>
        <v>-6</v>
      </c>
      <c r="AF140" s="149"/>
      <c r="AG140" s="75"/>
      <c r="AH140" s="75"/>
    </row>
    <row r="141" spans="1:34" ht="20.25" x14ac:dyDescent="0.2">
      <c r="A141" s="75"/>
      <c r="B141" s="75"/>
      <c r="C141" s="75"/>
      <c r="D141" s="75"/>
      <c r="E141" s="75"/>
      <c r="F141" s="149" t="s">
        <v>16</v>
      </c>
      <c r="G141" s="149">
        <f>(G162-G142)/100*40</f>
        <v>32</v>
      </c>
      <c r="H141" s="149"/>
      <c r="J141" s="149" t="s">
        <v>16</v>
      </c>
      <c r="K141" s="149">
        <f>(K162-K142)/100*40</f>
        <v>32</v>
      </c>
      <c r="L141" s="149"/>
      <c r="M141" s="79"/>
      <c r="N141" s="149" t="s">
        <v>16</v>
      </c>
      <c r="O141" s="149">
        <f>(O162-O142)/100*40</f>
        <v>-4</v>
      </c>
      <c r="P141" s="149"/>
      <c r="Q141" s="79"/>
      <c r="R141" s="149" t="s">
        <v>16</v>
      </c>
      <c r="S141" s="149">
        <f>(S162-S142)/100*40</f>
        <v>-4</v>
      </c>
      <c r="T141" s="149"/>
      <c r="U141" s="79"/>
      <c r="V141" s="149" t="s">
        <v>16</v>
      </c>
      <c r="W141" s="149">
        <f>(W162-W142)/100*40</f>
        <v>-4</v>
      </c>
      <c r="X141" s="149"/>
      <c r="Y141" s="79"/>
      <c r="Z141" s="149" t="s">
        <v>16</v>
      </c>
      <c r="AA141" s="149">
        <f>(AA162-AA142)/100*40</f>
        <v>-4</v>
      </c>
      <c r="AB141" s="149"/>
      <c r="AC141" s="79"/>
      <c r="AD141" s="149" t="s">
        <v>16</v>
      </c>
      <c r="AE141" s="149">
        <f>(AE162-AE142)/100*40</f>
        <v>-4</v>
      </c>
      <c r="AF141" s="149"/>
      <c r="AG141" s="75"/>
      <c r="AH141" s="75"/>
    </row>
    <row r="142" spans="1:34" ht="20.25" x14ac:dyDescent="0.2">
      <c r="A142" s="75"/>
      <c r="B142" s="75"/>
      <c r="C142" s="75"/>
      <c r="D142" s="75"/>
      <c r="E142" s="75"/>
      <c r="F142" s="149" t="s">
        <v>17</v>
      </c>
      <c r="G142" s="149">
        <v>10</v>
      </c>
      <c r="H142" s="149"/>
      <c r="J142" s="149" t="s">
        <v>17</v>
      </c>
      <c r="K142" s="149">
        <v>10</v>
      </c>
      <c r="L142" s="149"/>
      <c r="M142" s="79"/>
      <c r="N142" s="149" t="s">
        <v>17</v>
      </c>
      <c r="O142" s="149">
        <v>10</v>
      </c>
      <c r="P142" s="149"/>
      <c r="Q142" s="79"/>
      <c r="R142" s="149" t="s">
        <v>17</v>
      </c>
      <c r="S142" s="149">
        <v>10</v>
      </c>
      <c r="T142" s="149"/>
      <c r="U142" s="79"/>
      <c r="V142" s="149" t="s">
        <v>17</v>
      </c>
      <c r="W142" s="149">
        <v>10</v>
      </c>
      <c r="X142" s="149"/>
      <c r="Y142" s="79"/>
      <c r="Z142" s="149" t="s">
        <v>17</v>
      </c>
      <c r="AA142" s="149">
        <v>10</v>
      </c>
      <c r="AB142" s="149"/>
      <c r="AC142" s="79"/>
      <c r="AD142" s="149" t="s">
        <v>17</v>
      </c>
      <c r="AE142" s="149">
        <v>10</v>
      </c>
      <c r="AF142" s="149"/>
      <c r="AG142" s="75"/>
      <c r="AH142" s="75"/>
    </row>
    <row r="143" spans="1:34" ht="20.25" x14ac:dyDescent="0.2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</row>
    <row r="144" spans="1:34" ht="20.25" x14ac:dyDescent="0.25">
      <c r="A144" s="148" t="s">
        <v>146</v>
      </c>
      <c r="B144" s="148" t="s">
        <v>38</v>
      </c>
      <c r="C144" s="148" t="s">
        <v>37</v>
      </c>
      <c r="D144" s="148" t="s">
        <v>99</v>
      </c>
      <c r="E144" s="75"/>
      <c r="F144" s="86" t="s">
        <v>37</v>
      </c>
      <c r="G144" s="86" t="s">
        <v>96</v>
      </c>
      <c r="H144" s="86" t="s">
        <v>97</v>
      </c>
      <c r="I144" s="76"/>
      <c r="J144" s="86" t="s">
        <v>37</v>
      </c>
      <c r="K144" s="86" t="s">
        <v>96</v>
      </c>
      <c r="L144" s="86" t="s">
        <v>97</v>
      </c>
      <c r="M144" s="76"/>
      <c r="N144" s="86" t="s">
        <v>37</v>
      </c>
      <c r="O144" s="86" t="s">
        <v>96</v>
      </c>
      <c r="P144" s="86" t="s">
        <v>97</v>
      </c>
      <c r="Q144" s="76"/>
      <c r="R144" s="86" t="s">
        <v>37</v>
      </c>
      <c r="S144" s="86" t="s">
        <v>96</v>
      </c>
      <c r="T144" s="86" t="s">
        <v>97</v>
      </c>
      <c r="U144" s="76"/>
      <c r="V144" s="86" t="s">
        <v>37</v>
      </c>
      <c r="W144" s="86" t="s">
        <v>96</v>
      </c>
      <c r="X144" s="86" t="s">
        <v>97</v>
      </c>
      <c r="Y144" s="76"/>
      <c r="Z144" s="86" t="s">
        <v>37</v>
      </c>
      <c r="AA144" s="86" t="s">
        <v>96</v>
      </c>
      <c r="AB144" s="86" t="s">
        <v>97</v>
      </c>
      <c r="AC144" s="76"/>
      <c r="AD144" s="86" t="s">
        <v>37</v>
      </c>
      <c r="AE144" s="86" t="s">
        <v>96</v>
      </c>
      <c r="AF144" s="86" t="s">
        <v>97</v>
      </c>
      <c r="AG144" s="75"/>
      <c r="AH144" s="75"/>
    </row>
    <row r="145" spans="1:34" ht="20.25" x14ac:dyDescent="0.2">
      <c r="A145" s="59"/>
      <c r="B145" s="59"/>
      <c r="C145" s="59"/>
      <c r="D145" s="59"/>
      <c r="E145" s="75"/>
      <c r="F145" s="82"/>
      <c r="G145" s="82"/>
      <c r="H145" s="83"/>
      <c r="I145" s="77"/>
      <c r="J145" s="82"/>
      <c r="K145" s="82"/>
      <c r="L145" s="83"/>
      <c r="M145" s="77"/>
      <c r="N145" s="82"/>
      <c r="O145" s="82"/>
      <c r="P145" s="83"/>
      <c r="Q145" s="77"/>
      <c r="R145" s="82"/>
      <c r="S145" s="82"/>
      <c r="T145" s="83"/>
      <c r="U145" s="77"/>
      <c r="V145" s="82"/>
      <c r="W145" s="82"/>
      <c r="X145" s="83"/>
      <c r="Y145" s="77"/>
      <c r="Z145" s="82"/>
      <c r="AA145" s="82"/>
      <c r="AB145" s="83"/>
      <c r="AC145" s="77"/>
      <c r="AD145" s="82"/>
      <c r="AE145" s="82"/>
      <c r="AF145" s="83"/>
      <c r="AG145" s="75"/>
      <c r="AH145" s="75"/>
    </row>
    <row r="146" spans="1:34" ht="20.25" x14ac:dyDescent="0.25">
      <c r="A146" s="58" t="s">
        <v>1</v>
      </c>
      <c r="B146" s="149">
        <f>SUM(H146,L146,P146,T146,X146,AB146,AF146)</f>
        <v>10</v>
      </c>
      <c r="C146" s="62">
        <f>SUM(F146,J146,N146,R146,V146,Z146)</f>
        <v>2</v>
      </c>
      <c r="D146" s="149">
        <f>C146*10</f>
        <v>20</v>
      </c>
      <c r="E146" s="75"/>
      <c r="F146" s="87">
        <v>1</v>
      </c>
      <c r="G146" s="87"/>
      <c r="H146" s="93"/>
      <c r="I146" s="78"/>
      <c r="J146" s="87">
        <v>1</v>
      </c>
      <c r="K146" s="87" t="s">
        <v>17</v>
      </c>
      <c r="L146" s="93">
        <v>10</v>
      </c>
      <c r="M146" s="78"/>
      <c r="N146" s="87"/>
      <c r="O146" s="87"/>
      <c r="P146" s="93"/>
      <c r="Q146" s="78"/>
      <c r="R146" s="87"/>
      <c r="S146" s="87"/>
      <c r="T146" s="93"/>
      <c r="U146" s="78"/>
      <c r="V146" s="87"/>
      <c r="W146" s="87"/>
      <c r="X146" s="93"/>
      <c r="Y146" s="78"/>
      <c r="Z146" s="87"/>
      <c r="AA146" s="87"/>
      <c r="AB146" s="93"/>
      <c r="AC146" s="78"/>
      <c r="AD146" s="87"/>
      <c r="AE146" s="87"/>
      <c r="AF146" s="93"/>
      <c r="AG146" s="75"/>
      <c r="AH146" s="75"/>
    </row>
    <row r="147" spans="1:34" ht="20.25" x14ac:dyDescent="0.25">
      <c r="A147" s="58" t="s">
        <v>2</v>
      </c>
      <c r="B147" s="149">
        <f t="shared" ref="B147:B160" si="15">SUM(H147,L147,P147,T147,X147,AB147,AF147)</f>
        <v>0</v>
      </c>
      <c r="C147" s="62">
        <f t="shared" ref="C147:C160" si="16">SUM(F147,J147,N147,R147,V147,Z147)</f>
        <v>2</v>
      </c>
      <c r="D147" s="149">
        <f t="shared" ref="D147:D160" si="17">C147*10</f>
        <v>20</v>
      </c>
      <c r="E147" s="75"/>
      <c r="F147" s="87">
        <v>1</v>
      </c>
      <c r="G147" s="87"/>
      <c r="H147" s="93"/>
      <c r="I147" s="78"/>
      <c r="J147" s="87">
        <v>1</v>
      </c>
      <c r="K147" s="87"/>
      <c r="L147" s="93"/>
      <c r="M147" s="78"/>
      <c r="N147" s="87"/>
      <c r="O147" s="87"/>
      <c r="P147" s="93"/>
      <c r="Q147" s="78"/>
      <c r="R147" s="87"/>
      <c r="S147" s="87"/>
      <c r="T147" s="93"/>
      <c r="U147" s="78"/>
      <c r="V147" s="87"/>
      <c r="W147" s="87"/>
      <c r="X147" s="93"/>
      <c r="Y147" s="78"/>
      <c r="Z147" s="87"/>
      <c r="AA147" s="87"/>
      <c r="AB147" s="93"/>
      <c r="AC147" s="78"/>
      <c r="AD147" s="87"/>
      <c r="AE147" s="87"/>
      <c r="AF147" s="93"/>
      <c r="AG147" s="75"/>
      <c r="AH147" s="75"/>
    </row>
    <row r="148" spans="1:34" ht="20.25" x14ac:dyDescent="0.25">
      <c r="A148" s="58" t="s">
        <v>3</v>
      </c>
      <c r="B148" s="149">
        <f t="shared" si="15"/>
        <v>0</v>
      </c>
      <c r="C148" s="62">
        <f t="shared" si="16"/>
        <v>2</v>
      </c>
      <c r="D148" s="149">
        <f t="shared" si="17"/>
        <v>20</v>
      </c>
      <c r="E148" s="75"/>
      <c r="F148" s="87">
        <v>1</v>
      </c>
      <c r="G148" s="87"/>
      <c r="H148" s="93"/>
      <c r="I148" s="78"/>
      <c r="J148" s="87">
        <v>1</v>
      </c>
      <c r="K148" s="87"/>
      <c r="L148" s="93"/>
      <c r="M148" s="78"/>
      <c r="N148" s="87"/>
      <c r="O148" s="87"/>
      <c r="P148" s="93"/>
      <c r="Q148" s="78"/>
      <c r="R148" s="87"/>
      <c r="S148" s="87"/>
      <c r="T148" s="93"/>
      <c r="U148" s="78"/>
      <c r="V148" s="87"/>
      <c r="W148" s="87"/>
      <c r="X148" s="93"/>
      <c r="Y148" s="78"/>
      <c r="Z148" s="87"/>
      <c r="AA148" s="87"/>
      <c r="AB148" s="93"/>
      <c r="AC148" s="78"/>
      <c r="AD148" s="87"/>
      <c r="AE148" s="87"/>
      <c r="AF148" s="93"/>
      <c r="AG148" s="75"/>
      <c r="AH148" s="75"/>
    </row>
    <row r="149" spans="1:34" ht="20.25" x14ac:dyDescent="0.25">
      <c r="A149" s="58" t="s">
        <v>4</v>
      </c>
      <c r="B149" s="149">
        <f t="shared" si="15"/>
        <v>0</v>
      </c>
      <c r="C149" s="62">
        <f t="shared" si="16"/>
        <v>1</v>
      </c>
      <c r="D149" s="149">
        <f t="shared" si="17"/>
        <v>10</v>
      </c>
      <c r="E149" s="75"/>
      <c r="F149" s="87">
        <v>1</v>
      </c>
      <c r="G149" s="87"/>
      <c r="H149" s="93"/>
      <c r="I149" s="78"/>
      <c r="J149" s="87"/>
      <c r="K149" s="87"/>
      <c r="L149" s="93"/>
      <c r="M149" s="78"/>
      <c r="N149" s="87"/>
      <c r="O149" s="87"/>
      <c r="P149" s="93"/>
      <c r="Q149" s="78"/>
      <c r="R149" s="87"/>
      <c r="S149" s="87"/>
      <c r="T149" s="93"/>
      <c r="U149" s="78"/>
      <c r="V149" s="87"/>
      <c r="W149" s="87"/>
      <c r="X149" s="93"/>
      <c r="Y149" s="78"/>
      <c r="Z149" s="87"/>
      <c r="AA149" s="87"/>
      <c r="AB149" s="93"/>
      <c r="AC149" s="78"/>
      <c r="AD149" s="87"/>
      <c r="AE149" s="87"/>
      <c r="AF149" s="93"/>
      <c r="AG149" s="75"/>
      <c r="AH149" s="75"/>
    </row>
    <row r="150" spans="1:34" ht="20.25" x14ac:dyDescent="0.25">
      <c r="A150" s="58" t="s">
        <v>5</v>
      </c>
      <c r="B150" s="149">
        <f t="shared" si="15"/>
        <v>0</v>
      </c>
      <c r="C150" s="62">
        <f t="shared" si="16"/>
        <v>1</v>
      </c>
      <c r="D150" s="149">
        <f t="shared" si="17"/>
        <v>10</v>
      </c>
      <c r="E150" s="75"/>
      <c r="F150" s="87"/>
      <c r="G150" s="87"/>
      <c r="H150" s="93"/>
      <c r="I150" s="78"/>
      <c r="J150" s="87">
        <v>1</v>
      </c>
      <c r="K150" s="87"/>
      <c r="L150" s="93"/>
      <c r="M150" s="78"/>
      <c r="N150" s="87"/>
      <c r="O150" s="87"/>
      <c r="P150" s="93"/>
      <c r="Q150" s="78"/>
      <c r="R150" s="87"/>
      <c r="S150" s="87"/>
      <c r="T150" s="93"/>
      <c r="U150" s="78"/>
      <c r="V150" s="87"/>
      <c r="W150" s="87"/>
      <c r="X150" s="93"/>
      <c r="Y150" s="78"/>
      <c r="Z150" s="87"/>
      <c r="AA150" s="87"/>
      <c r="AB150" s="93"/>
      <c r="AC150" s="78"/>
      <c r="AD150" s="87"/>
      <c r="AE150" s="87"/>
      <c r="AF150" s="93"/>
      <c r="AG150" s="75"/>
      <c r="AH150" s="75"/>
    </row>
    <row r="151" spans="1:34" ht="20.25" x14ac:dyDescent="0.25">
      <c r="A151" s="58" t="s">
        <v>6</v>
      </c>
      <c r="B151" s="149">
        <f t="shared" si="15"/>
        <v>0</v>
      </c>
      <c r="C151" s="62">
        <f t="shared" si="16"/>
        <v>2</v>
      </c>
      <c r="D151" s="149">
        <f t="shared" si="17"/>
        <v>20</v>
      </c>
      <c r="E151" s="75"/>
      <c r="F151" s="87">
        <v>1</v>
      </c>
      <c r="G151" s="87"/>
      <c r="H151" s="93"/>
      <c r="I151" s="78"/>
      <c r="J151" s="87">
        <v>1</v>
      </c>
      <c r="K151" s="87"/>
      <c r="L151" s="93"/>
      <c r="M151" s="78"/>
      <c r="N151" s="87"/>
      <c r="O151" s="87"/>
      <c r="P151" s="93"/>
      <c r="Q151" s="78"/>
      <c r="R151" s="87"/>
      <c r="S151" s="87"/>
      <c r="T151" s="93"/>
      <c r="U151" s="78"/>
      <c r="V151" s="87"/>
      <c r="W151" s="87"/>
      <c r="X151" s="93"/>
      <c r="Y151" s="78"/>
      <c r="Z151" s="87"/>
      <c r="AA151" s="87"/>
      <c r="AB151" s="93"/>
      <c r="AC151" s="78"/>
      <c r="AD151" s="87"/>
      <c r="AE151" s="87"/>
      <c r="AF151" s="93"/>
      <c r="AG151" s="75"/>
      <c r="AH151" s="75"/>
    </row>
    <row r="152" spans="1:34" ht="20.25" x14ac:dyDescent="0.25">
      <c r="A152" s="58" t="s">
        <v>7</v>
      </c>
      <c r="B152" s="149">
        <f t="shared" si="15"/>
        <v>0</v>
      </c>
      <c r="C152" s="62">
        <f t="shared" si="16"/>
        <v>0</v>
      </c>
      <c r="D152" s="149">
        <f t="shared" si="17"/>
        <v>0</v>
      </c>
      <c r="E152" s="75"/>
      <c r="F152" s="87"/>
      <c r="G152" s="87"/>
      <c r="H152" s="93"/>
      <c r="I152" s="78"/>
      <c r="J152" s="87"/>
      <c r="K152" s="87"/>
      <c r="L152" s="93"/>
      <c r="M152" s="78"/>
      <c r="N152" s="87"/>
      <c r="O152" s="87"/>
      <c r="P152" s="93"/>
      <c r="Q152" s="78"/>
      <c r="R152" s="87"/>
      <c r="S152" s="87"/>
      <c r="T152" s="93"/>
      <c r="U152" s="78"/>
      <c r="V152" s="87"/>
      <c r="W152" s="87"/>
      <c r="X152" s="93"/>
      <c r="Y152" s="78"/>
      <c r="Z152" s="87"/>
      <c r="AA152" s="87"/>
      <c r="AB152" s="93"/>
      <c r="AC152" s="78"/>
      <c r="AD152" s="87"/>
      <c r="AE152" s="87"/>
      <c r="AF152" s="93"/>
      <c r="AG152" s="75"/>
      <c r="AH152" s="75"/>
    </row>
    <row r="153" spans="1:34" ht="20.25" x14ac:dyDescent="0.25">
      <c r="A153" s="58" t="s">
        <v>8</v>
      </c>
      <c r="B153" s="149">
        <f t="shared" si="15"/>
        <v>10</v>
      </c>
      <c r="C153" s="62">
        <f t="shared" si="16"/>
        <v>2</v>
      </c>
      <c r="D153" s="149">
        <f t="shared" si="17"/>
        <v>20</v>
      </c>
      <c r="E153" s="75"/>
      <c r="F153" s="87">
        <v>1</v>
      </c>
      <c r="G153" s="87" t="s">
        <v>17</v>
      </c>
      <c r="H153" s="93">
        <v>10</v>
      </c>
      <c r="I153" s="78"/>
      <c r="J153" s="87">
        <v>1</v>
      </c>
      <c r="K153" s="87"/>
      <c r="L153" s="93"/>
      <c r="M153" s="78"/>
      <c r="N153" s="87"/>
      <c r="O153" s="87"/>
      <c r="P153" s="93"/>
      <c r="Q153" s="78"/>
      <c r="R153" s="87"/>
      <c r="S153" s="87"/>
      <c r="T153" s="93"/>
      <c r="U153" s="78"/>
      <c r="V153" s="87"/>
      <c r="W153" s="87"/>
      <c r="X153" s="93"/>
      <c r="Y153" s="78"/>
      <c r="Z153" s="87"/>
      <c r="AA153" s="87"/>
      <c r="AB153" s="93"/>
      <c r="AC153" s="78"/>
      <c r="AD153" s="87"/>
      <c r="AE153" s="87"/>
      <c r="AF153" s="93"/>
      <c r="AG153" s="75"/>
      <c r="AH153" s="75"/>
    </row>
    <row r="154" spans="1:34" ht="20.25" x14ac:dyDescent="0.25">
      <c r="A154" s="58" t="s">
        <v>9</v>
      </c>
      <c r="B154" s="149">
        <f t="shared" si="15"/>
        <v>0</v>
      </c>
      <c r="C154" s="62">
        <f t="shared" si="16"/>
        <v>2</v>
      </c>
      <c r="D154" s="149">
        <f t="shared" si="17"/>
        <v>20</v>
      </c>
      <c r="E154" s="75"/>
      <c r="F154" s="87">
        <v>1</v>
      </c>
      <c r="G154" s="87"/>
      <c r="H154" s="93"/>
      <c r="I154" s="78"/>
      <c r="J154" s="87">
        <v>1</v>
      </c>
      <c r="K154" s="87"/>
      <c r="L154" s="93"/>
      <c r="M154" s="78"/>
      <c r="N154" s="87"/>
      <c r="O154" s="87"/>
      <c r="P154" s="93"/>
      <c r="Q154" s="78"/>
      <c r="R154" s="87"/>
      <c r="S154" s="87"/>
      <c r="T154" s="93"/>
      <c r="U154" s="78"/>
      <c r="V154" s="87"/>
      <c r="W154" s="87"/>
      <c r="X154" s="93"/>
      <c r="Y154" s="78"/>
      <c r="Z154" s="87"/>
      <c r="AA154" s="87"/>
      <c r="AB154" s="93"/>
      <c r="AC154" s="78"/>
      <c r="AD154" s="87"/>
      <c r="AE154" s="87"/>
      <c r="AF154" s="93"/>
      <c r="AG154" s="75"/>
      <c r="AH154" s="75"/>
    </row>
    <row r="155" spans="1:34" ht="20.25" x14ac:dyDescent="0.25">
      <c r="A155" s="58" t="s">
        <v>10</v>
      </c>
      <c r="B155" s="149">
        <f t="shared" si="15"/>
        <v>96</v>
      </c>
      <c r="C155" s="62">
        <f t="shared" si="16"/>
        <v>2</v>
      </c>
      <c r="D155" s="149">
        <f t="shared" si="17"/>
        <v>20</v>
      </c>
      <c r="E155" s="75"/>
      <c r="F155" s="87">
        <v>1</v>
      </c>
      <c r="G155" s="87" t="s">
        <v>15</v>
      </c>
      <c r="H155" s="93">
        <v>48</v>
      </c>
      <c r="I155" s="78"/>
      <c r="J155" s="87">
        <v>1</v>
      </c>
      <c r="K155" s="87" t="s">
        <v>15</v>
      </c>
      <c r="L155" s="93">
        <v>48</v>
      </c>
      <c r="M155" s="78"/>
      <c r="N155" s="87"/>
      <c r="O155" s="87"/>
      <c r="P155" s="93"/>
      <c r="Q155" s="78"/>
      <c r="R155" s="87"/>
      <c r="S155" s="87"/>
      <c r="T155" s="93"/>
      <c r="U155" s="78"/>
      <c r="V155" s="87"/>
      <c r="W155" s="87"/>
      <c r="X155" s="93"/>
      <c r="Y155" s="78"/>
      <c r="Z155" s="87"/>
      <c r="AA155" s="87"/>
      <c r="AB155" s="93"/>
      <c r="AC155" s="78"/>
      <c r="AD155" s="87"/>
      <c r="AE155" s="87"/>
      <c r="AF155" s="93"/>
      <c r="AG155" s="75"/>
      <c r="AH155" s="75"/>
    </row>
    <row r="156" spans="1:34" ht="20.25" x14ac:dyDescent="0.25">
      <c r="A156" s="58" t="s">
        <v>11</v>
      </c>
      <c r="B156" s="149">
        <f t="shared" si="15"/>
        <v>64</v>
      </c>
      <c r="C156" s="62">
        <f t="shared" si="16"/>
        <v>2</v>
      </c>
      <c r="D156" s="149">
        <f t="shared" si="17"/>
        <v>20</v>
      </c>
      <c r="E156" s="75"/>
      <c r="F156" s="87">
        <v>1</v>
      </c>
      <c r="G156" s="87" t="s">
        <v>16</v>
      </c>
      <c r="H156" s="93">
        <v>32</v>
      </c>
      <c r="I156" s="78"/>
      <c r="J156" s="87">
        <v>1</v>
      </c>
      <c r="K156" s="87" t="s">
        <v>16</v>
      </c>
      <c r="L156" s="93">
        <v>32</v>
      </c>
      <c r="M156" s="78"/>
      <c r="N156" s="87"/>
      <c r="O156" s="87"/>
      <c r="P156" s="93"/>
      <c r="Q156" s="78"/>
      <c r="R156" s="87"/>
      <c r="S156" s="87"/>
      <c r="T156" s="93"/>
      <c r="U156" s="78"/>
      <c r="V156" s="87"/>
      <c r="W156" s="87"/>
      <c r="X156" s="93"/>
      <c r="Y156" s="78"/>
      <c r="Z156" s="87"/>
      <c r="AA156" s="87"/>
      <c r="AB156" s="93"/>
      <c r="AC156" s="78"/>
      <c r="AD156" s="87"/>
      <c r="AE156" s="87"/>
      <c r="AF156" s="93"/>
      <c r="AG156" s="75"/>
      <c r="AH156" s="75"/>
    </row>
    <row r="157" spans="1:34" ht="20.25" x14ac:dyDescent="0.25">
      <c r="A157" s="58" t="s">
        <v>12</v>
      </c>
      <c r="B157" s="149">
        <f t="shared" si="15"/>
        <v>0</v>
      </c>
      <c r="C157" s="62">
        <f t="shared" si="16"/>
        <v>0</v>
      </c>
      <c r="D157" s="149">
        <f t="shared" si="17"/>
        <v>0</v>
      </c>
      <c r="E157" s="75"/>
      <c r="F157" s="87"/>
      <c r="G157" s="87"/>
      <c r="H157" s="93"/>
      <c r="I157" s="78"/>
      <c r="J157" s="87"/>
      <c r="K157" s="87"/>
      <c r="L157" s="93"/>
      <c r="M157" s="78"/>
      <c r="N157" s="87"/>
      <c r="O157" s="87"/>
      <c r="P157" s="93"/>
      <c r="Q157" s="78"/>
      <c r="R157" s="87"/>
      <c r="S157" s="87"/>
      <c r="T157" s="93"/>
      <c r="U157" s="78"/>
      <c r="V157" s="87"/>
      <c r="W157" s="87"/>
      <c r="X157" s="93"/>
      <c r="Y157" s="78"/>
      <c r="Z157" s="87"/>
      <c r="AA157" s="87"/>
      <c r="AB157" s="93"/>
      <c r="AC157" s="78"/>
      <c r="AD157" s="87"/>
      <c r="AE157" s="87"/>
      <c r="AF157" s="93"/>
      <c r="AG157" s="75"/>
      <c r="AH157" s="75"/>
    </row>
    <row r="158" spans="1:34" ht="20.25" x14ac:dyDescent="0.25">
      <c r="A158" s="58" t="s">
        <v>54</v>
      </c>
      <c r="B158" s="149">
        <f t="shared" si="15"/>
        <v>0</v>
      </c>
      <c r="C158" s="62">
        <f t="shared" si="16"/>
        <v>0</v>
      </c>
      <c r="D158" s="149">
        <f t="shared" si="17"/>
        <v>0</v>
      </c>
      <c r="E158" s="75"/>
      <c r="F158" s="87"/>
      <c r="G158" s="87"/>
      <c r="H158" s="93"/>
      <c r="I158" s="78"/>
      <c r="J158" s="87"/>
      <c r="K158" s="87"/>
      <c r="L158" s="93"/>
      <c r="M158" s="78"/>
      <c r="N158" s="87"/>
      <c r="O158" s="87"/>
      <c r="P158" s="93"/>
      <c r="Q158" s="78"/>
      <c r="R158" s="87"/>
      <c r="S158" s="87"/>
      <c r="T158" s="93"/>
      <c r="U158" s="78"/>
      <c r="V158" s="87"/>
      <c r="W158" s="87"/>
      <c r="X158" s="93"/>
      <c r="Y158" s="78"/>
      <c r="Z158" s="87"/>
      <c r="AA158" s="87"/>
      <c r="AB158" s="93"/>
      <c r="AC158" s="78"/>
      <c r="AD158" s="87"/>
      <c r="AE158" s="87"/>
      <c r="AF158" s="93"/>
      <c r="AG158" s="75"/>
      <c r="AH158" s="75"/>
    </row>
    <row r="159" spans="1:34" ht="20.25" x14ac:dyDescent="0.25">
      <c r="A159" s="58" t="s">
        <v>76</v>
      </c>
      <c r="B159" s="149">
        <f t="shared" si="15"/>
        <v>0</v>
      </c>
      <c r="C159" s="62">
        <f t="shared" si="16"/>
        <v>0</v>
      </c>
      <c r="D159" s="149">
        <f t="shared" si="17"/>
        <v>0</v>
      </c>
      <c r="E159" s="75"/>
      <c r="F159" s="87"/>
      <c r="G159" s="87"/>
      <c r="H159" s="93"/>
      <c r="I159" s="78"/>
      <c r="J159" s="87"/>
      <c r="K159" s="87"/>
      <c r="L159" s="93"/>
      <c r="M159" s="78"/>
      <c r="N159" s="87"/>
      <c r="O159" s="87"/>
      <c r="P159" s="93"/>
      <c r="Q159" s="78"/>
      <c r="R159" s="87"/>
      <c r="S159" s="87"/>
      <c r="T159" s="93"/>
      <c r="U159" s="78"/>
      <c r="V159" s="87"/>
      <c r="W159" s="87"/>
      <c r="X159" s="93"/>
      <c r="Y159" s="78"/>
      <c r="Z159" s="87"/>
      <c r="AA159" s="87"/>
      <c r="AB159" s="93"/>
      <c r="AC159" s="78"/>
      <c r="AD159" s="87"/>
      <c r="AE159" s="87"/>
      <c r="AF159" s="93"/>
      <c r="AG159" s="75"/>
      <c r="AH159" s="75"/>
    </row>
    <row r="160" spans="1:34" ht="20.25" x14ac:dyDescent="0.25">
      <c r="A160" s="58" t="s">
        <v>139</v>
      </c>
      <c r="B160" s="149">
        <f t="shared" si="15"/>
        <v>0</v>
      </c>
      <c r="C160" s="62">
        <f t="shared" si="16"/>
        <v>0</v>
      </c>
      <c r="D160" s="149">
        <f t="shared" si="17"/>
        <v>0</v>
      </c>
      <c r="E160" s="75"/>
      <c r="F160" s="87"/>
      <c r="G160" s="87"/>
      <c r="H160" s="93"/>
      <c r="I160" s="78"/>
      <c r="J160" s="87"/>
      <c r="K160" s="87"/>
      <c r="L160" s="93"/>
      <c r="M160" s="78"/>
      <c r="N160" s="87"/>
      <c r="O160" s="87"/>
      <c r="P160" s="93"/>
      <c r="Q160" s="78"/>
      <c r="R160" s="87"/>
      <c r="S160" s="87"/>
      <c r="T160" s="93"/>
      <c r="U160" s="78"/>
      <c r="V160" s="87"/>
      <c r="W160" s="87"/>
      <c r="X160" s="93"/>
      <c r="Y160" s="78"/>
      <c r="Z160" s="87"/>
      <c r="AA160" s="87"/>
      <c r="AB160" s="93"/>
      <c r="AC160" s="78"/>
      <c r="AD160" s="87"/>
      <c r="AE160" s="87"/>
      <c r="AF160" s="93"/>
      <c r="AG160" s="75"/>
      <c r="AH160" s="75"/>
    </row>
    <row r="161" spans="1:34" ht="20.25" x14ac:dyDescent="0.2">
      <c r="A161" s="59"/>
      <c r="B161" s="63"/>
      <c r="C161" s="63"/>
      <c r="D161" s="63"/>
      <c r="E161" s="75"/>
      <c r="F161" s="84"/>
      <c r="G161" s="84"/>
      <c r="H161" s="85"/>
      <c r="I161" s="78"/>
      <c r="J161" s="84"/>
      <c r="K161" s="84"/>
      <c r="L161" s="85"/>
      <c r="M161" s="78"/>
      <c r="N161" s="84"/>
      <c r="O161" s="84"/>
      <c r="P161" s="84"/>
      <c r="Q161" s="78"/>
      <c r="R161" s="84"/>
      <c r="S161" s="84"/>
      <c r="T161" s="85"/>
      <c r="U161" s="78"/>
      <c r="V161" s="84"/>
      <c r="W161" s="84"/>
      <c r="X161" s="85"/>
      <c r="Y161" s="78"/>
      <c r="Z161" s="84"/>
      <c r="AA161" s="84"/>
      <c r="AB161" s="85"/>
      <c r="AC161" s="78"/>
      <c r="AD161" s="84"/>
      <c r="AE161" s="84"/>
      <c r="AF161" s="85"/>
      <c r="AG161" s="75"/>
      <c r="AH161" s="75"/>
    </row>
    <row r="162" spans="1:34" ht="20.25" x14ac:dyDescent="0.2">
      <c r="A162" s="58"/>
      <c r="B162" s="64">
        <f>SUM(B146:B160)</f>
        <v>180</v>
      </c>
      <c r="C162" s="148"/>
      <c r="D162" s="64">
        <f>SUM(D146:D160)</f>
        <v>180</v>
      </c>
      <c r="E162" s="75"/>
      <c r="F162" s="89">
        <f>SUM(F146:F160)</f>
        <v>9</v>
      </c>
      <c r="G162" s="95">
        <f>F162*10</f>
        <v>90</v>
      </c>
      <c r="H162" s="90">
        <f>SUM(H146:H160)</f>
        <v>90</v>
      </c>
      <c r="I162" s="78"/>
      <c r="J162" s="89">
        <f>SUM(J146:J160)</f>
        <v>9</v>
      </c>
      <c r="K162" s="95">
        <f>J162*10</f>
        <v>90</v>
      </c>
      <c r="L162" s="90">
        <f>SUM(L146:L160)</f>
        <v>90</v>
      </c>
      <c r="M162" s="78"/>
      <c r="N162" s="89">
        <f>SUM(N146:N160)</f>
        <v>0</v>
      </c>
      <c r="O162" s="95">
        <f>N162*10</f>
        <v>0</v>
      </c>
      <c r="P162" s="90">
        <f>SUM(P146:P160)</f>
        <v>0</v>
      </c>
      <c r="Q162" s="78"/>
      <c r="R162" s="89">
        <f>SUM(R146:R160)</f>
        <v>0</v>
      </c>
      <c r="S162" s="95">
        <f>R162*10</f>
        <v>0</v>
      </c>
      <c r="T162" s="90">
        <f>SUM(T146:T160)</f>
        <v>0</v>
      </c>
      <c r="U162" s="78"/>
      <c r="V162" s="89">
        <f>SUM(V146:V160)</f>
        <v>0</v>
      </c>
      <c r="W162" s="95">
        <f>V162*10</f>
        <v>0</v>
      </c>
      <c r="X162" s="90">
        <f>SUM(X146:X160)</f>
        <v>0</v>
      </c>
      <c r="Y162" s="78"/>
      <c r="Z162" s="89">
        <f>SUM(Z146:Z160)</f>
        <v>0</v>
      </c>
      <c r="AA162" s="95">
        <f>Z162*10</f>
        <v>0</v>
      </c>
      <c r="AB162" s="90">
        <f>SUM(AB146:AB160)</f>
        <v>0</v>
      </c>
      <c r="AC162" s="78"/>
      <c r="AD162" s="89">
        <f>SUM(AD146:AD160)</f>
        <v>0</v>
      </c>
      <c r="AE162" s="95">
        <f>AD162*10</f>
        <v>0</v>
      </c>
      <c r="AF162" s="90">
        <f>SUM(AF146:AF160)</f>
        <v>0</v>
      </c>
      <c r="AG162" s="75"/>
      <c r="AH162" s="90">
        <f>SUM(AF162,AB162,X162,T162,P162,L162,H162)</f>
        <v>180</v>
      </c>
    </row>
    <row r="166" spans="1:34" ht="20.25" x14ac:dyDescent="0.2">
      <c r="A166" s="75"/>
      <c r="B166" s="75"/>
      <c r="C166" s="75"/>
      <c r="D166" s="75"/>
      <c r="E166" s="75"/>
      <c r="F166" s="171" t="s">
        <v>39</v>
      </c>
      <c r="G166" s="171"/>
      <c r="H166" s="171"/>
      <c r="I166" s="94"/>
      <c r="J166" s="171" t="s">
        <v>40</v>
      </c>
      <c r="K166" s="171"/>
      <c r="L166" s="171"/>
      <c r="M166" s="94"/>
      <c r="N166" s="171" t="s">
        <v>55</v>
      </c>
      <c r="O166" s="171"/>
      <c r="P166" s="171"/>
      <c r="Q166" s="94"/>
      <c r="R166" s="171" t="s">
        <v>42</v>
      </c>
      <c r="S166" s="171"/>
      <c r="T166" s="171"/>
      <c r="U166" s="94"/>
      <c r="V166" s="171" t="s">
        <v>43</v>
      </c>
      <c r="W166" s="171"/>
      <c r="X166" s="171"/>
      <c r="Y166" s="94"/>
      <c r="Z166" s="171" t="s">
        <v>56</v>
      </c>
      <c r="AA166" s="171"/>
      <c r="AB166" s="171"/>
      <c r="AC166" s="79"/>
      <c r="AD166" s="171" t="s">
        <v>101</v>
      </c>
      <c r="AE166" s="171"/>
      <c r="AF166" s="171"/>
      <c r="AG166" s="75"/>
      <c r="AH166" s="75"/>
    </row>
    <row r="167" spans="1:34" ht="20.25" x14ac:dyDescent="0.25">
      <c r="A167" s="75"/>
      <c r="B167" s="75"/>
      <c r="C167" s="75"/>
      <c r="D167" s="75"/>
      <c r="E167" s="75"/>
      <c r="F167" s="145" t="s">
        <v>98</v>
      </c>
      <c r="G167" s="145" t="s">
        <v>97</v>
      </c>
      <c r="H167" s="145"/>
      <c r="J167" s="145" t="s">
        <v>98</v>
      </c>
      <c r="K167" s="145" t="s">
        <v>97</v>
      </c>
      <c r="L167" s="145"/>
      <c r="M167" s="79"/>
      <c r="N167" s="145" t="s">
        <v>98</v>
      </c>
      <c r="O167" s="145" t="s">
        <v>97</v>
      </c>
      <c r="P167" s="145"/>
      <c r="Q167" s="79"/>
      <c r="R167" s="145" t="s">
        <v>98</v>
      </c>
      <c r="S167" s="145" t="s">
        <v>97</v>
      </c>
      <c r="T167" s="145"/>
      <c r="U167" s="79"/>
      <c r="V167" s="145" t="s">
        <v>98</v>
      </c>
      <c r="W167" s="145" t="s">
        <v>97</v>
      </c>
      <c r="X167" s="145"/>
      <c r="Y167" s="79"/>
      <c r="Z167" s="145" t="s">
        <v>98</v>
      </c>
      <c r="AA167" s="145" t="s">
        <v>97</v>
      </c>
      <c r="AB167" s="145"/>
      <c r="AC167" s="79"/>
      <c r="AD167" s="145" t="s">
        <v>98</v>
      </c>
      <c r="AE167" s="145" t="s">
        <v>97</v>
      </c>
      <c r="AF167" s="145"/>
      <c r="AG167" s="75"/>
      <c r="AH167" s="75"/>
    </row>
    <row r="168" spans="1:34" ht="20.25" x14ac:dyDescent="0.2">
      <c r="A168" s="75"/>
      <c r="B168" s="75"/>
      <c r="C168" s="75"/>
      <c r="D168" s="75"/>
      <c r="E168" s="75"/>
      <c r="F168" s="144" t="s">
        <v>15</v>
      </c>
      <c r="G168" s="144">
        <f>(G190-G170)/100*60</f>
        <v>48</v>
      </c>
      <c r="H168" s="144"/>
      <c r="J168" s="144" t="s">
        <v>15</v>
      </c>
      <c r="K168" s="144">
        <f>(K190-K170)/100*60</f>
        <v>48</v>
      </c>
      <c r="L168" s="144"/>
      <c r="M168" s="79"/>
      <c r="N168" s="144" t="s">
        <v>15</v>
      </c>
      <c r="O168" s="144">
        <f>(O190-O170)/100*60</f>
        <v>-6</v>
      </c>
      <c r="P168" s="144"/>
      <c r="Q168" s="79"/>
      <c r="R168" s="144" t="s">
        <v>15</v>
      </c>
      <c r="S168" s="144">
        <f>(S190-S170)/100*60</f>
        <v>-6</v>
      </c>
      <c r="T168" s="144"/>
      <c r="U168" s="79"/>
      <c r="V168" s="144" t="s">
        <v>15</v>
      </c>
      <c r="W168" s="144">
        <f>(W190-W170)/100*60</f>
        <v>-6</v>
      </c>
      <c r="X168" s="144"/>
      <c r="Y168" s="79"/>
      <c r="Z168" s="144" t="s">
        <v>15</v>
      </c>
      <c r="AA168" s="144">
        <f>(AA190-AA170)/100*60</f>
        <v>-6</v>
      </c>
      <c r="AB168" s="144"/>
      <c r="AC168" s="79"/>
      <c r="AD168" s="144" t="s">
        <v>15</v>
      </c>
      <c r="AE168" s="144">
        <f>(AE190-AE170)/100*60</f>
        <v>-6</v>
      </c>
      <c r="AF168" s="144"/>
      <c r="AG168" s="75"/>
      <c r="AH168" s="75"/>
    </row>
    <row r="169" spans="1:34" ht="20.25" x14ac:dyDescent="0.2">
      <c r="A169" s="75"/>
      <c r="B169" s="75"/>
      <c r="C169" s="75"/>
      <c r="D169" s="75"/>
      <c r="E169" s="75"/>
      <c r="F169" s="144" t="s">
        <v>16</v>
      </c>
      <c r="G169" s="144">
        <f>(G190-G170)/100*40</f>
        <v>32</v>
      </c>
      <c r="H169" s="144"/>
      <c r="J169" s="144" t="s">
        <v>16</v>
      </c>
      <c r="K169" s="144">
        <f>(K190-K170)/100*40</f>
        <v>32</v>
      </c>
      <c r="L169" s="144"/>
      <c r="M169" s="79"/>
      <c r="N169" s="144" t="s">
        <v>16</v>
      </c>
      <c r="O169" s="144">
        <f>(O190-O170)/100*40</f>
        <v>-4</v>
      </c>
      <c r="P169" s="144"/>
      <c r="Q169" s="79"/>
      <c r="R169" s="144" t="s">
        <v>16</v>
      </c>
      <c r="S169" s="144">
        <f>(S190-S170)/100*40</f>
        <v>-4</v>
      </c>
      <c r="T169" s="144"/>
      <c r="U169" s="79"/>
      <c r="V169" s="144" t="s">
        <v>16</v>
      </c>
      <c r="W169" s="144">
        <f>(W190-W170)/100*40</f>
        <v>-4</v>
      </c>
      <c r="X169" s="144"/>
      <c r="Y169" s="79"/>
      <c r="Z169" s="144" t="s">
        <v>16</v>
      </c>
      <c r="AA169" s="144">
        <f>(AA190-AA170)/100*40</f>
        <v>-4</v>
      </c>
      <c r="AB169" s="144"/>
      <c r="AC169" s="79"/>
      <c r="AD169" s="144" t="s">
        <v>16</v>
      </c>
      <c r="AE169" s="144">
        <f>(AE190-AE170)/100*40</f>
        <v>-4</v>
      </c>
      <c r="AF169" s="144"/>
      <c r="AG169" s="75"/>
      <c r="AH169" s="75"/>
    </row>
    <row r="170" spans="1:34" ht="20.25" x14ac:dyDescent="0.2">
      <c r="A170" s="75"/>
      <c r="B170" s="75"/>
      <c r="C170" s="75"/>
      <c r="D170" s="75"/>
      <c r="E170" s="75"/>
      <c r="F170" s="144" t="s">
        <v>17</v>
      </c>
      <c r="G170" s="144">
        <v>10</v>
      </c>
      <c r="H170" s="144"/>
      <c r="J170" s="144" t="s">
        <v>17</v>
      </c>
      <c r="K170" s="144">
        <v>10</v>
      </c>
      <c r="L170" s="144"/>
      <c r="M170" s="79"/>
      <c r="N170" s="144" t="s">
        <v>17</v>
      </c>
      <c r="O170" s="144">
        <v>10</v>
      </c>
      <c r="P170" s="144"/>
      <c r="Q170" s="79"/>
      <c r="R170" s="144" t="s">
        <v>17</v>
      </c>
      <c r="S170" s="144">
        <v>10</v>
      </c>
      <c r="T170" s="144"/>
      <c r="U170" s="79"/>
      <c r="V170" s="144" t="s">
        <v>17</v>
      </c>
      <c r="W170" s="144">
        <v>10</v>
      </c>
      <c r="X170" s="144"/>
      <c r="Y170" s="79"/>
      <c r="Z170" s="144" t="s">
        <v>17</v>
      </c>
      <c r="AA170" s="144">
        <v>10</v>
      </c>
      <c r="AB170" s="144"/>
      <c r="AC170" s="79"/>
      <c r="AD170" s="144" t="s">
        <v>17</v>
      </c>
      <c r="AE170" s="144">
        <v>10</v>
      </c>
      <c r="AF170" s="144"/>
      <c r="AG170" s="75"/>
      <c r="AH170" s="75"/>
    </row>
    <row r="171" spans="1:34" ht="20.25" x14ac:dyDescent="0.2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</row>
    <row r="172" spans="1:34" ht="20.25" x14ac:dyDescent="0.25">
      <c r="A172" s="143" t="s">
        <v>143</v>
      </c>
      <c r="B172" s="143" t="s">
        <v>38</v>
      </c>
      <c r="C172" s="143" t="s">
        <v>37</v>
      </c>
      <c r="D172" s="143" t="s">
        <v>99</v>
      </c>
      <c r="E172" s="75"/>
      <c r="F172" s="86" t="s">
        <v>37</v>
      </c>
      <c r="G172" s="86" t="s">
        <v>96</v>
      </c>
      <c r="H172" s="86" t="s">
        <v>97</v>
      </c>
      <c r="I172" s="76"/>
      <c r="J172" s="86" t="s">
        <v>37</v>
      </c>
      <c r="K172" s="86" t="s">
        <v>96</v>
      </c>
      <c r="L172" s="86" t="s">
        <v>97</v>
      </c>
      <c r="M172" s="76"/>
      <c r="N172" s="86" t="s">
        <v>37</v>
      </c>
      <c r="O172" s="86" t="s">
        <v>96</v>
      </c>
      <c r="P172" s="86" t="s">
        <v>97</v>
      </c>
      <c r="Q172" s="76"/>
      <c r="R172" s="86" t="s">
        <v>37</v>
      </c>
      <c r="S172" s="86" t="s">
        <v>96</v>
      </c>
      <c r="T172" s="86" t="s">
        <v>97</v>
      </c>
      <c r="U172" s="76"/>
      <c r="V172" s="86" t="s">
        <v>37</v>
      </c>
      <c r="W172" s="86" t="s">
        <v>96</v>
      </c>
      <c r="X172" s="86" t="s">
        <v>97</v>
      </c>
      <c r="Y172" s="76"/>
      <c r="Z172" s="86" t="s">
        <v>37</v>
      </c>
      <c r="AA172" s="86" t="s">
        <v>96</v>
      </c>
      <c r="AB172" s="86" t="s">
        <v>97</v>
      </c>
      <c r="AC172" s="76"/>
      <c r="AD172" s="86" t="s">
        <v>37</v>
      </c>
      <c r="AE172" s="86" t="s">
        <v>96</v>
      </c>
      <c r="AF172" s="86" t="s">
        <v>97</v>
      </c>
      <c r="AG172" s="75"/>
      <c r="AH172" s="75"/>
    </row>
    <row r="173" spans="1:34" ht="20.25" x14ac:dyDescent="0.2">
      <c r="A173" s="59"/>
      <c r="B173" s="59"/>
      <c r="C173" s="59"/>
      <c r="D173" s="59"/>
      <c r="E173" s="75"/>
      <c r="F173" s="82"/>
      <c r="G173" s="82"/>
      <c r="H173" s="83"/>
      <c r="I173" s="77"/>
      <c r="J173" s="82"/>
      <c r="K173" s="82"/>
      <c r="L173" s="83"/>
      <c r="M173" s="77"/>
      <c r="N173" s="82"/>
      <c r="O173" s="82"/>
      <c r="P173" s="83"/>
      <c r="Q173" s="77"/>
      <c r="R173" s="82"/>
      <c r="S173" s="82"/>
      <c r="T173" s="83"/>
      <c r="U173" s="77"/>
      <c r="V173" s="82"/>
      <c r="W173" s="82"/>
      <c r="X173" s="83"/>
      <c r="Y173" s="77"/>
      <c r="Z173" s="82"/>
      <c r="AA173" s="82"/>
      <c r="AB173" s="83"/>
      <c r="AC173" s="77"/>
      <c r="AD173" s="82"/>
      <c r="AE173" s="82"/>
      <c r="AF173" s="83"/>
      <c r="AG173" s="75"/>
      <c r="AH173" s="75"/>
    </row>
    <row r="174" spans="1:34" ht="20.25" x14ac:dyDescent="0.25">
      <c r="A174" s="58" t="s">
        <v>1</v>
      </c>
      <c r="B174" s="144">
        <f>SUM(H174,L174,P174,T174,X174,AB174,AF174)</f>
        <v>10</v>
      </c>
      <c r="C174" s="62">
        <f>SUM(F174,J174,N174,R174,V174,Z174)</f>
        <v>2</v>
      </c>
      <c r="D174" s="144">
        <f>C174*10</f>
        <v>20</v>
      </c>
      <c r="E174" s="75"/>
      <c r="F174" s="87">
        <v>1</v>
      </c>
      <c r="G174" s="87"/>
      <c r="H174" s="93"/>
      <c r="I174" s="78"/>
      <c r="J174" s="87">
        <v>1</v>
      </c>
      <c r="K174" s="87" t="s">
        <v>17</v>
      </c>
      <c r="L174" s="93">
        <v>10</v>
      </c>
      <c r="M174" s="78"/>
      <c r="N174" s="87"/>
      <c r="O174" s="87"/>
      <c r="P174" s="93"/>
      <c r="Q174" s="78"/>
      <c r="R174" s="87"/>
      <c r="S174" s="87"/>
      <c r="T174" s="93"/>
      <c r="U174" s="78"/>
      <c r="V174" s="87"/>
      <c r="W174" s="87"/>
      <c r="X174" s="93"/>
      <c r="Y174" s="78"/>
      <c r="Z174" s="87"/>
      <c r="AA174" s="87"/>
      <c r="AB174" s="93"/>
      <c r="AC174" s="78"/>
      <c r="AD174" s="87"/>
      <c r="AE174" s="87"/>
      <c r="AF174" s="93"/>
      <c r="AG174" s="75"/>
      <c r="AH174" s="75"/>
    </row>
    <row r="175" spans="1:34" ht="20.25" x14ac:dyDescent="0.25">
      <c r="A175" s="58" t="s">
        <v>2</v>
      </c>
      <c r="B175" s="144">
        <f t="shared" ref="B175:B188" si="18">SUM(H175,L175,P175,T175,X175,AB175,AF175)</f>
        <v>0</v>
      </c>
      <c r="C175" s="62">
        <f t="shared" ref="C175:C188" si="19">SUM(F175,J175,N175,R175,V175,Z175)</f>
        <v>2</v>
      </c>
      <c r="D175" s="144">
        <f t="shared" ref="D175:D188" si="20">C175*10</f>
        <v>20</v>
      </c>
      <c r="E175" s="75"/>
      <c r="F175" s="87">
        <v>1</v>
      </c>
      <c r="G175" s="87"/>
      <c r="H175" s="93"/>
      <c r="I175" s="78"/>
      <c r="J175" s="87">
        <v>1</v>
      </c>
      <c r="K175" s="87"/>
      <c r="L175" s="93"/>
      <c r="M175" s="78"/>
      <c r="N175" s="87"/>
      <c r="O175" s="87"/>
      <c r="P175" s="93"/>
      <c r="Q175" s="78"/>
      <c r="R175" s="87"/>
      <c r="S175" s="87"/>
      <c r="T175" s="93"/>
      <c r="U175" s="78"/>
      <c r="V175" s="87"/>
      <c r="W175" s="87"/>
      <c r="X175" s="93"/>
      <c r="Y175" s="78"/>
      <c r="Z175" s="87"/>
      <c r="AA175" s="87"/>
      <c r="AB175" s="93"/>
      <c r="AC175" s="78"/>
      <c r="AD175" s="87"/>
      <c r="AE175" s="87"/>
      <c r="AF175" s="93"/>
      <c r="AG175" s="75"/>
      <c r="AH175" s="75"/>
    </row>
    <row r="176" spans="1:34" ht="20.25" x14ac:dyDescent="0.25">
      <c r="A176" s="58" t="s">
        <v>3</v>
      </c>
      <c r="B176" s="144">
        <f t="shared" si="18"/>
        <v>0</v>
      </c>
      <c r="C176" s="62">
        <f t="shared" si="19"/>
        <v>2</v>
      </c>
      <c r="D176" s="144">
        <f t="shared" si="20"/>
        <v>20</v>
      </c>
      <c r="E176" s="75"/>
      <c r="F176" s="87">
        <v>1</v>
      </c>
      <c r="G176" s="87"/>
      <c r="H176" s="93"/>
      <c r="I176" s="78"/>
      <c r="J176" s="87">
        <v>1</v>
      </c>
      <c r="K176" s="87"/>
      <c r="L176" s="93"/>
      <c r="M176" s="78"/>
      <c r="N176" s="87"/>
      <c r="O176" s="87"/>
      <c r="P176" s="93"/>
      <c r="Q176" s="78"/>
      <c r="R176" s="87"/>
      <c r="S176" s="87"/>
      <c r="T176" s="93"/>
      <c r="U176" s="78"/>
      <c r="V176" s="87"/>
      <c r="W176" s="87"/>
      <c r="X176" s="93"/>
      <c r="Y176" s="78"/>
      <c r="Z176" s="87"/>
      <c r="AA176" s="87"/>
      <c r="AB176" s="93"/>
      <c r="AC176" s="78"/>
      <c r="AD176" s="87"/>
      <c r="AE176" s="87"/>
      <c r="AF176" s="93"/>
      <c r="AG176" s="75"/>
      <c r="AH176" s="75"/>
    </row>
    <row r="177" spans="1:34" ht="20.25" x14ac:dyDescent="0.25">
      <c r="A177" s="58" t="s">
        <v>4</v>
      </c>
      <c r="B177" s="144">
        <f t="shared" si="18"/>
        <v>32</v>
      </c>
      <c r="C177" s="62">
        <f t="shared" si="19"/>
        <v>2</v>
      </c>
      <c r="D177" s="144">
        <f t="shared" si="20"/>
        <v>20</v>
      </c>
      <c r="E177" s="75"/>
      <c r="F177" s="87">
        <v>1</v>
      </c>
      <c r="G177" s="87" t="s">
        <v>16</v>
      </c>
      <c r="H177" s="93">
        <v>32</v>
      </c>
      <c r="I177" s="78"/>
      <c r="J177" s="87">
        <v>1</v>
      </c>
      <c r="K177" s="87"/>
      <c r="L177" s="93"/>
      <c r="M177" s="78"/>
      <c r="N177" s="87"/>
      <c r="O177" s="87"/>
      <c r="P177" s="93"/>
      <c r="Q177" s="78"/>
      <c r="R177" s="87"/>
      <c r="S177" s="87"/>
      <c r="T177" s="93"/>
      <c r="U177" s="78"/>
      <c r="V177" s="87"/>
      <c r="W177" s="87"/>
      <c r="X177" s="93"/>
      <c r="Y177" s="78"/>
      <c r="Z177" s="87"/>
      <c r="AA177" s="87"/>
      <c r="AB177" s="93"/>
      <c r="AC177" s="78"/>
      <c r="AD177" s="87"/>
      <c r="AE177" s="87"/>
      <c r="AF177" s="93"/>
      <c r="AG177" s="75"/>
      <c r="AH177" s="75"/>
    </row>
    <row r="178" spans="1:34" ht="20.25" x14ac:dyDescent="0.25">
      <c r="A178" s="58" t="s">
        <v>5</v>
      </c>
      <c r="B178" s="144">
        <f t="shared" si="18"/>
        <v>0</v>
      </c>
      <c r="C178" s="62">
        <f t="shared" si="19"/>
        <v>0</v>
      </c>
      <c r="D178" s="144">
        <f t="shared" si="20"/>
        <v>0</v>
      </c>
      <c r="E178" s="75"/>
      <c r="F178" s="87"/>
      <c r="G178" s="87"/>
      <c r="H178" s="93"/>
      <c r="I178" s="78"/>
      <c r="J178" s="87"/>
      <c r="K178" s="87"/>
      <c r="L178" s="93"/>
      <c r="M178" s="78"/>
      <c r="N178" s="87"/>
      <c r="O178" s="87"/>
      <c r="P178" s="93"/>
      <c r="Q178" s="78"/>
      <c r="R178" s="87"/>
      <c r="S178" s="87"/>
      <c r="T178" s="93"/>
      <c r="U178" s="78"/>
      <c r="V178" s="87"/>
      <c r="W178" s="87"/>
      <c r="X178" s="93"/>
      <c r="Y178" s="78"/>
      <c r="Z178" s="87"/>
      <c r="AA178" s="87"/>
      <c r="AB178" s="93"/>
      <c r="AC178" s="78"/>
      <c r="AD178" s="87"/>
      <c r="AE178" s="87"/>
      <c r="AF178" s="93"/>
      <c r="AG178" s="75"/>
      <c r="AH178" s="75"/>
    </row>
    <row r="179" spans="1:34" ht="20.25" x14ac:dyDescent="0.25">
      <c r="A179" s="58" t="s">
        <v>6</v>
      </c>
      <c r="B179" s="144">
        <f t="shared" si="18"/>
        <v>0</v>
      </c>
      <c r="C179" s="62">
        <f t="shared" si="19"/>
        <v>0</v>
      </c>
      <c r="D179" s="144">
        <f t="shared" si="20"/>
        <v>0</v>
      </c>
      <c r="E179" s="75"/>
      <c r="F179" s="87"/>
      <c r="G179" s="87"/>
      <c r="H179" s="93"/>
      <c r="I179" s="78"/>
      <c r="J179" s="87"/>
      <c r="K179" s="87"/>
      <c r="L179" s="93"/>
      <c r="M179" s="78"/>
      <c r="N179" s="87"/>
      <c r="O179" s="87"/>
      <c r="P179" s="93"/>
      <c r="Q179" s="78"/>
      <c r="R179" s="87"/>
      <c r="S179" s="87"/>
      <c r="T179" s="93"/>
      <c r="U179" s="78"/>
      <c r="V179" s="87"/>
      <c r="W179" s="87"/>
      <c r="X179" s="93"/>
      <c r="Y179" s="78"/>
      <c r="Z179" s="87"/>
      <c r="AA179" s="87"/>
      <c r="AB179" s="93"/>
      <c r="AC179" s="78"/>
      <c r="AD179" s="87"/>
      <c r="AE179" s="87"/>
      <c r="AF179" s="93"/>
      <c r="AG179" s="75"/>
      <c r="AH179" s="75"/>
    </row>
    <row r="180" spans="1:34" ht="20.25" x14ac:dyDescent="0.25">
      <c r="A180" s="58" t="s">
        <v>7</v>
      </c>
      <c r="B180" s="144">
        <f t="shared" si="18"/>
        <v>0</v>
      </c>
      <c r="C180" s="62">
        <f t="shared" si="19"/>
        <v>0</v>
      </c>
      <c r="D180" s="144">
        <f t="shared" si="20"/>
        <v>0</v>
      </c>
      <c r="E180" s="75"/>
      <c r="F180" s="87"/>
      <c r="G180" s="87"/>
      <c r="H180" s="93"/>
      <c r="I180" s="78"/>
      <c r="J180" s="87"/>
      <c r="K180" s="87"/>
      <c r="L180" s="93"/>
      <c r="M180" s="78"/>
      <c r="N180" s="87"/>
      <c r="O180" s="87"/>
      <c r="P180" s="93"/>
      <c r="Q180" s="78"/>
      <c r="R180" s="87"/>
      <c r="S180" s="87"/>
      <c r="T180" s="93"/>
      <c r="U180" s="78"/>
      <c r="V180" s="87"/>
      <c r="W180" s="87"/>
      <c r="X180" s="93"/>
      <c r="Y180" s="78"/>
      <c r="Z180" s="87"/>
      <c r="AA180" s="87"/>
      <c r="AB180" s="93"/>
      <c r="AC180" s="78"/>
      <c r="AD180" s="87"/>
      <c r="AE180" s="87"/>
      <c r="AF180" s="93"/>
      <c r="AG180" s="75"/>
      <c r="AH180" s="75"/>
    </row>
    <row r="181" spans="1:34" ht="20.25" x14ac:dyDescent="0.25">
      <c r="A181" s="58" t="s">
        <v>8</v>
      </c>
      <c r="B181" s="144">
        <f t="shared" si="18"/>
        <v>10</v>
      </c>
      <c r="C181" s="62">
        <f t="shared" si="19"/>
        <v>2</v>
      </c>
      <c r="D181" s="144">
        <f t="shared" si="20"/>
        <v>20</v>
      </c>
      <c r="E181" s="75"/>
      <c r="F181" s="87">
        <v>1</v>
      </c>
      <c r="G181" s="87" t="s">
        <v>17</v>
      </c>
      <c r="H181" s="93">
        <v>10</v>
      </c>
      <c r="I181" s="78"/>
      <c r="J181" s="87">
        <v>1</v>
      </c>
      <c r="K181" s="87"/>
      <c r="L181" s="93"/>
      <c r="M181" s="78"/>
      <c r="N181" s="87"/>
      <c r="O181" s="87"/>
      <c r="P181" s="93"/>
      <c r="Q181" s="78"/>
      <c r="R181" s="87"/>
      <c r="S181" s="87"/>
      <c r="T181" s="93"/>
      <c r="U181" s="78"/>
      <c r="V181" s="87"/>
      <c r="W181" s="87"/>
      <c r="X181" s="93"/>
      <c r="Y181" s="78"/>
      <c r="Z181" s="87"/>
      <c r="AA181" s="87"/>
      <c r="AB181" s="93"/>
      <c r="AC181" s="78"/>
      <c r="AD181" s="87"/>
      <c r="AE181" s="87"/>
      <c r="AF181" s="93"/>
      <c r="AG181" s="75"/>
      <c r="AH181" s="75"/>
    </row>
    <row r="182" spans="1:34" ht="20.25" x14ac:dyDescent="0.25">
      <c r="A182" s="58" t="s">
        <v>9</v>
      </c>
      <c r="B182" s="144">
        <f t="shared" si="18"/>
        <v>0</v>
      </c>
      <c r="C182" s="62">
        <f t="shared" si="19"/>
        <v>2</v>
      </c>
      <c r="D182" s="144">
        <f t="shared" si="20"/>
        <v>20</v>
      </c>
      <c r="E182" s="75"/>
      <c r="F182" s="87">
        <v>1</v>
      </c>
      <c r="G182" s="87"/>
      <c r="H182" s="93"/>
      <c r="I182" s="78"/>
      <c r="J182" s="87">
        <v>1</v>
      </c>
      <c r="K182" s="87"/>
      <c r="L182" s="93"/>
      <c r="M182" s="78"/>
      <c r="N182" s="87"/>
      <c r="O182" s="87"/>
      <c r="P182" s="93"/>
      <c r="Q182" s="78"/>
      <c r="R182" s="87"/>
      <c r="S182" s="87"/>
      <c r="T182" s="93"/>
      <c r="U182" s="78"/>
      <c r="V182" s="87"/>
      <c r="W182" s="87"/>
      <c r="X182" s="93"/>
      <c r="Y182" s="78"/>
      <c r="Z182" s="87"/>
      <c r="AA182" s="87"/>
      <c r="AB182" s="93"/>
      <c r="AC182" s="78"/>
      <c r="AD182" s="87"/>
      <c r="AE182" s="87"/>
      <c r="AF182" s="93"/>
      <c r="AG182" s="75"/>
      <c r="AH182" s="75"/>
    </row>
    <row r="183" spans="1:34" ht="20.25" x14ac:dyDescent="0.25">
      <c r="A183" s="58" t="s">
        <v>10</v>
      </c>
      <c r="B183" s="144">
        <f t="shared" si="18"/>
        <v>48</v>
      </c>
      <c r="C183" s="62">
        <f t="shared" si="19"/>
        <v>2</v>
      </c>
      <c r="D183" s="144">
        <f t="shared" si="20"/>
        <v>20</v>
      </c>
      <c r="E183" s="75"/>
      <c r="F183" s="87">
        <v>1</v>
      </c>
      <c r="G183" s="87" t="s">
        <v>15</v>
      </c>
      <c r="H183" s="93">
        <v>48</v>
      </c>
      <c r="I183" s="78"/>
      <c r="J183" s="87">
        <v>1</v>
      </c>
      <c r="K183" s="87"/>
      <c r="L183" s="93"/>
      <c r="M183" s="78"/>
      <c r="N183" s="87"/>
      <c r="O183" s="87"/>
      <c r="P183" s="93"/>
      <c r="Q183" s="78"/>
      <c r="R183" s="87"/>
      <c r="S183" s="87"/>
      <c r="T183" s="93"/>
      <c r="U183" s="78"/>
      <c r="V183" s="87"/>
      <c r="W183" s="87"/>
      <c r="X183" s="93"/>
      <c r="Y183" s="78"/>
      <c r="Z183" s="87"/>
      <c r="AA183" s="87"/>
      <c r="AB183" s="93"/>
      <c r="AC183" s="78"/>
      <c r="AD183" s="87"/>
      <c r="AE183" s="87"/>
      <c r="AF183" s="93"/>
      <c r="AG183" s="75"/>
      <c r="AH183" s="75"/>
    </row>
    <row r="184" spans="1:34" ht="20.25" x14ac:dyDescent="0.25">
      <c r="A184" s="58" t="s">
        <v>11</v>
      </c>
      <c r="B184" s="144">
        <f t="shared" si="18"/>
        <v>48</v>
      </c>
      <c r="C184" s="62">
        <f t="shared" si="19"/>
        <v>2</v>
      </c>
      <c r="D184" s="144">
        <f t="shared" si="20"/>
        <v>20</v>
      </c>
      <c r="E184" s="75"/>
      <c r="F184" s="87">
        <v>1</v>
      </c>
      <c r="G184" s="87"/>
      <c r="H184" s="93"/>
      <c r="I184" s="78"/>
      <c r="J184" s="87">
        <v>1</v>
      </c>
      <c r="K184" s="87" t="s">
        <v>15</v>
      </c>
      <c r="L184" s="93">
        <v>48</v>
      </c>
      <c r="M184" s="78"/>
      <c r="N184" s="87"/>
      <c r="O184" s="87"/>
      <c r="P184" s="93"/>
      <c r="Q184" s="78"/>
      <c r="R184" s="87"/>
      <c r="S184" s="87"/>
      <c r="T184" s="93"/>
      <c r="U184" s="78"/>
      <c r="V184" s="87"/>
      <c r="W184" s="87"/>
      <c r="X184" s="93"/>
      <c r="Y184" s="78"/>
      <c r="Z184" s="87"/>
      <c r="AA184" s="87"/>
      <c r="AB184" s="93"/>
      <c r="AC184" s="78"/>
      <c r="AD184" s="87"/>
      <c r="AE184" s="87"/>
      <c r="AF184" s="93"/>
      <c r="AG184" s="75"/>
      <c r="AH184" s="75"/>
    </row>
    <row r="185" spans="1:34" ht="20.25" x14ac:dyDescent="0.25">
      <c r="A185" s="58" t="s">
        <v>12</v>
      </c>
      <c r="B185" s="144">
        <f t="shared" si="18"/>
        <v>0</v>
      </c>
      <c r="C185" s="62">
        <f t="shared" si="19"/>
        <v>0</v>
      </c>
      <c r="D185" s="144">
        <f t="shared" si="20"/>
        <v>0</v>
      </c>
      <c r="E185" s="75"/>
      <c r="F185" s="87"/>
      <c r="G185" s="87"/>
      <c r="H185" s="93"/>
      <c r="I185" s="78"/>
      <c r="J185" s="87"/>
      <c r="K185" s="87"/>
      <c r="L185" s="93"/>
      <c r="M185" s="78"/>
      <c r="N185" s="87"/>
      <c r="O185" s="87"/>
      <c r="P185" s="93"/>
      <c r="Q185" s="78"/>
      <c r="R185" s="87"/>
      <c r="S185" s="87"/>
      <c r="T185" s="93"/>
      <c r="U185" s="78"/>
      <c r="V185" s="87"/>
      <c r="W185" s="87"/>
      <c r="X185" s="93"/>
      <c r="Y185" s="78"/>
      <c r="Z185" s="87"/>
      <c r="AA185" s="87"/>
      <c r="AB185" s="93"/>
      <c r="AC185" s="78"/>
      <c r="AD185" s="87"/>
      <c r="AE185" s="87"/>
      <c r="AF185" s="93"/>
      <c r="AG185" s="75"/>
      <c r="AH185" s="75"/>
    </row>
    <row r="186" spans="1:34" ht="20.25" x14ac:dyDescent="0.25">
      <c r="A186" s="58" t="s">
        <v>54</v>
      </c>
      <c r="B186" s="144">
        <f t="shared" si="18"/>
        <v>0</v>
      </c>
      <c r="C186" s="62">
        <f t="shared" si="19"/>
        <v>0</v>
      </c>
      <c r="D186" s="144">
        <f t="shared" si="20"/>
        <v>0</v>
      </c>
      <c r="E186" s="75"/>
      <c r="F186" s="87"/>
      <c r="G186" s="87"/>
      <c r="H186" s="93"/>
      <c r="I186" s="78"/>
      <c r="J186" s="87"/>
      <c r="K186" s="87"/>
      <c r="L186" s="93"/>
      <c r="M186" s="78"/>
      <c r="N186" s="87"/>
      <c r="O186" s="87"/>
      <c r="P186" s="93"/>
      <c r="Q186" s="78"/>
      <c r="R186" s="87"/>
      <c r="S186" s="87"/>
      <c r="T186" s="93"/>
      <c r="U186" s="78"/>
      <c r="V186" s="87"/>
      <c r="W186" s="87"/>
      <c r="X186" s="93"/>
      <c r="Y186" s="78"/>
      <c r="Z186" s="87"/>
      <c r="AA186" s="87"/>
      <c r="AB186" s="93"/>
      <c r="AC186" s="78"/>
      <c r="AD186" s="87"/>
      <c r="AE186" s="87"/>
      <c r="AF186" s="93"/>
      <c r="AG186" s="75"/>
      <c r="AH186" s="75"/>
    </row>
    <row r="187" spans="1:34" ht="20.25" x14ac:dyDescent="0.25">
      <c r="A187" s="58" t="s">
        <v>76</v>
      </c>
      <c r="B187" s="144">
        <f t="shared" si="18"/>
        <v>32</v>
      </c>
      <c r="C187" s="62">
        <f t="shared" si="19"/>
        <v>2</v>
      </c>
      <c r="D187" s="144">
        <f t="shared" si="20"/>
        <v>20</v>
      </c>
      <c r="E187" s="75"/>
      <c r="F187" s="87">
        <v>1</v>
      </c>
      <c r="G187" s="87"/>
      <c r="H187" s="93"/>
      <c r="I187" s="78"/>
      <c r="J187" s="87">
        <v>1</v>
      </c>
      <c r="K187" s="87" t="s">
        <v>16</v>
      </c>
      <c r="L187" s="93">
        <v>32</v>
      </c>
      <c r="M187" s="78"/>
      <c r="N187" s="87"/>
      <c r="O187" s="87"/>
      <c r="P187" s="93"/>
      <c r="Q187" s="78"/>
      <c r="R187" s="87"/>
      <c r="S187" s="87"/>
      <c r="T187" s="93"/>
      <c r="U187" s="78"/>
      <c r="V187" s="87"/>
      <c r="W187" s="87"/>
      <c r="X187" s="93"/>
      <c r="Y187" s="78"/>
      <c r="Z187" s="87"/>
      <c r="AA187" s="87"/>
      <c r="AB187" s="93"/>
      <c r="AC187" s="78"/>
      <c r="AD187" s="87"/>
      <c r="AE187" s="87"/>
      <c r="AF187" s="93"/>
      <c r="AG187" s="75"/>
      <c r="AH187" s="75"/>
    </row>
    <row r="188" spans="1:34" ht="20.25" x14ac:dyDescent="0.25">
      <c r="A188" s="58" t="s">
        <v>139</v>
      </c>
      <c r="B188" s="144">
        <f t="shared" si="18"/>
        <v>0</v>
      </c>
      <c r="C188" s="62">
        <f t="shared" si="19"/>
        <v>0</v>
      </c>
      <c r="D188" s="144">
        <f t="shared" si="20"/>
        <v>0</v>
      </c>
      <c r="E188" s="75"/>
      <c r="F188" s="87"/>
      <c r="G188" s="87"/>
      <c r="H188" s="93"/>
      <c r="I188" s="78"/>
      <c r="J188" s="87"/>
      <c r="K188" s="87"/>
      <c r="L188" s="93"/>
      <c r="M188" s="78"/>
      <c r="N188" s="87"/>
      <c r="O188" s="87"/>
      <c r="P188" s="93"/>
      <c r="Q188" s="78"/>
      <c r="R188" s="87"/>
      <c r="S188" s="87"/>
      <c r="T188" s="93"/>
      <c r="U188" s="78"/>
      <c r="V188" s="87"/>
      <c r="W188" s="87"/>
      <c r="X188" s="93"/>
      <c r="Y188" s="78"/>
      <c r="Z188" s="87"/>
      <c r="AA188" s="87"/>
      <c r="AB188" s="93"/>
      <c r="AC188" s="78"/>
      <c r="AD188" s="87"/>
      <c r="AE188" s="87"/>
      <c r="AF188" s="93"/>
      <c r="AG188" s="75"/>
      <c r="AH188" s="75"/>
    </row>
    <row r="189" spans="1:34" ht="20.25" x14ac:dyDescent="0.2">
      <c r="A189" s="59"/>
      <c r="B189" s="63"/>
      <c r="C189" s="63"/>
      <c r="D189" s="63"/>
      <c r="E189" s="75"/>
      <c r="F189" s="84"/>
      <c r="G189" s="84"/>
      <c r="H189" s="85"/>
      <c r="I189" s="78"/>
      <c r="J189" s="84"/>
      <c r="K189" s="84"/>
      <c r="L189" s="85"/>
      <c r="M189" s="78"/>
      <c r="N189" s="84"/>
      <c r="O189" s="84"/>
      <c r="P189" s="84"/>
      <c r="Q189" s="78"/>
      <c r="R189" s="84"/>
      <c r="S189" s="84"/>
      <c r="T189" s="85"/>
      <c r="U189" s="78"/>
      <c r="V189" s="84"/>
      <c r="W189" s="84"/>
      <c r="X189" s="85"/>
      <c r="Y189" s="78"/>
      <c r="Z189" s="84"/>
      <c r="AA189" s="84"/>
      <c r="AB189" s="85"/>
      <c r="AC189" s="78"/>
      <c r="AD189" s="84"/>
      <c r="AE189" s="84"/>
      <c r="AF189" s="85"/>
      <c r="AG189" s="75"/>
      <c r="AH189" s="75"/>
    </row>
    <row r="190" spans="1:34" ht="20.25" x14ac:dyDescent="0.2">
      <c r="A190" s="58"/>
      <c r="B190" s="64">
        <f>SUM(B174:B188)</f>
        <v>180</v>
      </c>
      <c r="C190" s="143"/>
      <c r="D190" s="64">
        <f>SUM(D174:D188)</f>
        <v>180</v>
      </c>
      <c r="E190" s="75"/>
      <c r="F190" s="89">
        <f>SUM(F174:F188)</f>
        <v>9</v>
      </c>
      <c r="G190" s="95">
        <f>F190*10</f>
        <v>90</v>
      </c>
      <c r="H190" s="90">
        <f>SUM(H174:H188)</f>
        <v>90</v>
      </c>
      <c r="I190" s="78"/>
      <c r="J190" s="89">
        <f>SUM(J174:J188)</f>
        <v>9</v>
      </c>
      <c r="K190" s="95">
        <f>J190*10</f>
        <v>90</v>
      </c>
      <c r="L190" s="90">
        <f>SUM(L174:L188)</f>
        <v>90</v>
      </c>
      <c r="M190" s="78"/>
      <c r="N190" s="89">
        <f>SUM(N174:N188)</f>
        <v>0</v>
      </c>
      <c r="O190" s="95">
        <f>N190*10</f>
        <v>0</v>
      </c>
      <c r="P190" s="90">
        <f>SUM(P174:P188)</f>
        <v>0</v>
      </c>
      <c r="Q190" s="78"/>
      <c r="R190" s="89">
        <f>SUM(R174:R188)</f>
        <v>0</v>
      </c>
      <c r="S190" s="95">
        <f>R190*10</f>
        <v>0</v>
      </c>
      <c r="T190" s="90">
        <f>SUM(T174:T188)</f>
        <v>0</v>
      </c>
      <c r="U190" s="78"/>
      <c r="V190" s="89">
        <f>SUM(V174:V188)</f>
        <v>0</v>
      </c>
      <c r="W190" s="95">
        <f>V190*10</f>
        <v>0</v>
      </c>
      <c r="X190" s="90">
        <f>SUM(X174:X188)</f>
        <v>0</v>
      </c>
      <c r="Y190" s="78"/>
      <c r="Z190" s="89">
        <f>SUM(Z174:Z188)</f>
        <v>0</v>
      </c>
      <c r="AA190" s="95">
        <f>Z190*10</f>
        <v>0</v>
      </c>
      <c r="AB190" s="90">
        <f>SUM(AB174:AB188)</f>
        <v>0</v>
      </c>
      <c r="AC190" s="78"/>
      <c r="AD190" s="89">
        <f>SUM(AD174:AD188)</f>
        <v>0</v>
      </c>
      <c r="AE190" s="95">
        <f>AD190*10</f>
        <v>0</v>
      </c>
      <c r="AF190" s="90">
        <f>SUM(AF174:AF188)</f>
        <v>0</v>
      </c>
      <c r="AG190" s="75"/>
      <c r="AH190" s="90">
        <f>SUM(AF190,AB190,X190,T190,P190,L190,H190)</f>
        <v>180</v>
      </c>
    </row>
    <row r="192" spans="1:34" ht="20.25" x14ac:dyDescent="0.2">
      <c r="A192" s="75"/>
      <c r="B192" s="75"/>
      <c r="C192" s="75"/>
      <c r="D192" s="75"/>
      <c r="E192" s="75"/>
      <c r="F192" s="171" t="s">
        <v>39</v>
      </c>
      <c r="G192" s="171"/>
      <c r="H192" s="171"/>
      <c r="I192" s="94"/>
      <c r="J192" s="171" t="s">
        <v>40</v>
      </c>
      <c r="K192" s="171"/>
      <c r="L192" s="171"/>
      <c r="M192" s="94"/>
      <c r="N192" s="171" t="s">
        <v>55</v>
      </c>
      <c r="O192" s="171"/>
      <c r="P192" s="171"/>
      <c r="Q192" s="94"/>
      <c r="R192" s="171" t="s">
        <v>42</v>
      </c>
      <c r="S192" s="171"/>
      <c r="T192" s="171"/>
      <c r="U192" s="94"/>
      <c r="V192" s="171" t="s">
        <v>43</v>
      </c>
      <c r="W192" s="171"/>
      <c r="X192" s="171"/>
      <c r="Y192" s="94"/>
      <c r="Z192" s="171" t="s">
        <v>56</v>
      </c>
      <c r="AA192" s="171"/>
      <c r="AB192" s="171"/>
      <c r="AC192" s="79"/>
      <c r="AD192" s="171" t="s">
        <v>101</v>
      </c>
      <c r="AE192" s="171"/>
      <c r="AF192" s="171"/>
      <c r="AG192" s="75"/>
      <c r="AH192" s="75"/>
    </row>
    <row r="193" spans="1:34" ht="20.25" x14ac:dyDescent="0.25">
      <c r="A193" s="75"/>
      <c r="B193" s="75"/>
      <c r="C193" s="75"/>
      <c r="D193" s="75"/>
      <c r="E193" s="75"/>
      <c r="F193" s="142" t="s">
        <v>98</v>
      </c>
      <c r="G193" s="142" t="s">
        <v>97</v>
      </c>
      <c r="H193" s="142"/>
      <c r="J193" s="142" t="s">
        <v>98</v>
      </c>
      <c r="K193" s="142" t="s">
        <v>97</v>
      </c>
      <c r="L193" s="142"/>
      <c r="M193" s="79"/>
      <c r="N193" s="142" t="s">
        <v>98</v>
      </c>
      <c r="O193" s="142" t="s">
        <v>97</v>
      </c>
      <c r="P193" s="142"/>
      <c r="Q193" s="79"/>
      <c r="R193" s="142" t="s">
        <v>98</v>
      </c>
      <c r="S193" s="142" t="s">
        <v>97</v>
      </c>
      <c r="T193" s="142"/>
      <c r="U193" s="79"/>
      <c r="V193" s="142" t="s">
        <v>98</v>
      </c>
      <c r="W193" s="142" t="s">
        <v>97</v>
      </c>
      <c r="X193" s="142"/>
      <c r="Y193" s="79"/>
      <c r="Z193" s="142" t="s">
        <v>98</v>
      </c>
      <c r="AA193" s="142" t="s">
        <v>97</v>
      </c>
      <c r="AB193" s="142"/>
      <c r="AC193" s="79"/>
      <c r="AD193" s="142" t="s">
        <v>98</v>
      </c>
      <c r="AE193" s="142" t="s">
        <v>97</v>
      </c>
      <c r="AF193" s="142"/>
      <c r="AG193" s="75"/>
      <c r="AH193" s="75"/>
    </row>
    <row r="194" spans="1:34" ht="20.25" x14ac:dyDescent="0.2">
      <c r="A194" s="75"/>
      <c r="B194" s="75"/>
      <c r="C194" s="75"/>
      <c r="D194" s="75"/>
      <c r="E194" s="75"/>
      <c r="F194" s="141" t="s">
        <v>15</v>
      </c>
      <c r="G194" s="141">
        <f>(G216-G196)/100*60</f>
        <v>36</v>
      </c>
      <c r="H194" s="141"/>
      <c r="J194" s="141" t="s">
        <v>15</v>
      </c>
      <c r="K194" s="141">
        <f>(K216-K196)/100*60</f>
        <v>36</v>
      </c>
      <c r="L194" s="141"/>
      <c r="M194" s="79"/>
      <c r="N194" s="141" t="s">
        <v>15</v>
      </c>
      <c r="O194" s="141">
        <f>(O216-O196)/100*60</f>
        <v>-6</v>
      </c>
      <c r="P194" s="141"/>
      <c r="Q194" s="79"/>
      <c r="R194" s="141" t="s">
        <v>15</v>
      </c>
      <c r="S194" s="141">
        <f>(S216-S196)/100*60</f>
        <v>-6</v>
      </c>
      <c r="T194" s="141"/>
      <c r="U194" s="79"/>
      <c r="V194" s="141" t="s">
        <v>15</v>
      </c>
      <c r="W194" s="141">
        <f>(W216-W196)/100*60</f>
        <v>-6</v>
      </c>
      <c r="X194" s="141"/>
      <c r="Y194" s="79"/>
      <c r="Z194" s="141" t="s">
        <v>15</v>
      </c>
      <c r="AA194" s="141">
        <f>(AA216-AA196)/100*60</f>
        <v>-6</v>
      </c>
      <c r="AB194" s="141"/>
      <c r="AC194" s="79"/>
      <c r="AD194" s="141" t="s">
        <v>15</v>
      </c>
      <c r="AE194" s="141">
        <f>(AE216-AE196)/100*60</f>
        <v>-6</v>
      </c>
      <c r="AF194" s="141"/>
      <c r="AG194" s="75"/>
      <c r="AH194" s="75"/>
    </row>
    <row r="195" spans="1:34" ht="20.25" x14ac:dyDescent="0.2">
      <c r="A195" s="75"/>
      <c r="B195" s="75"/>
      <c r="C195" s="75"/>
      <c r="D195" s="75"/>
      <c r="E195" s="75"/>
      <c r="F195" s="141" t="s">
        <v>16</v>
      </c>
      <c r="G195" s="141">
        <f>(G216-G196)/100*40</f>
        <v>24</v>
      </c>
      <c r="H195" s="141"/>
      <c r="J195" s="141" t="s">
        <v>16</v>
      </c>
      <c r="K195" s="141">
        <f>(K216-K196)/100*40</f>
        <v>24</v>
      </c>
      <c r="L195" s="141"/>
      <c r="M195" s="79"/>
      <c r="N195" s="141" t="s">
        <v>16</v>
      </c>
      <c r="O195" s="141">
        <f>(O216-O196)/100*40</f>
        <v>-4</v>
      </c>
      <c r="P195" s="141"/>
      <c r="Q195" s="79"/>
      <c r="R195" s="141" t="s">
        <v>16</v>
      </c>
      <c r="S195" s="141">
        <f>(S216-S196)/100*40</f>
        <v>-4</v>
      </c>
      <c r="T195" s="141"/>
      <c r="U195" s="79"/>
      <c r="V195" s="141" t="s">
        <v>16</v>
      </c>
      <c r="W195" s="141">
        <f>(W216-W196)/100*40</f>
        <v>-4</v>
      </c>
      <c r="X195" s="141"/>
      <c r="Y195" s="79"/>
      <c r="Z195" s="141" t="s">
        <v>16</v>
      </c>
      <c r="AA195" s="141">
        <f>(AA216-AA196)/100*40</f>
        <v>-4</v>
      </c>
      <c r="AB195" s="141"/>
      <c r="AC195" s="79"/>
      <c r="AD195" s="141" t="s">
        <v>16</v>
      </c>
      <c r="AE195" s="141">
        <f>(AE216-AE196)/100*40</f>
        <v>-4</v>
      </c>
      <c r="AF195" s="141"/>
      <c r="AG195" s="75"/>
      <c r="AH195" s="75"/>
    </row>
    <row r="196" spans="1:34" ht="20.25" x14ac:dyDescent="0.2">
      <c r="A196" s="75"/>
      <c r="B196" s="75"/>
      <c r="C196" s="75"/>
      <c r="D196" s="75"/>
      <c r="E196" s="75"/>
      <c r="F196" s="141" t="s">
        <v>17</v>
      </c>
      <c r="G196" s="141">
        <v>10</v>
      </c>
      <c r="H196" s="141"/>
      <c r="J196" s="141" t="s">
        <v>17</v>
      </c>
      <c r="K196" s="141">
        <v>10</v>
      </c>
      <c r="L196" s="141"/>
      <c r="M196" s="79"/>
      <c r="N196" s="141" t="s">
        <v>17</v>
      </c>
      <c r="O196" s="141">
        <v>10</v>
      </c>
      <c r="P196" s="141"/>
      <c r="Q196" s="79"/>
      <c r="R196" s="141" t="s">
        <v>17</v>
      </c>
      <c r="S196" s="141">
        <v>10</v>
      </c>
      <c r="T196" s="141"/>
      <c r="U196" s="79"/>
      <c r="V196" s="141" t="s">
        <v>17</v>
      </c>
      <c r="W196" s="141">
        <v>10</v>
      </c>
      <c r="X196" s="141"/>
      <c r="Y196" s="79"/>
      <c r="Z196" s="141" t="s">
        <v>17</v>
      </c>
      <c r="AA196" s="141">
        <v>10</v>
      </c>
      <c r="AB196" s="141"/>
      <c r="AC196" s="79"/>
      <c r="AD196" s="141" t="s">
        <v>17</v>
      </c>
      <c r="AE196" s="141">
        <v>10</v>
      </c>
      <c r="AF196" s="141"/>
      <c r="AG196" s="75"/>
      <c r="AH196" s="75"/>
    </row>
    <row r="197" spans="1:34" ht="20.25" x14ac:dyDescent="0.2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</row>
    <row r="198" spans="1:34" ht="20.25" x14ac:dyDescent="0.25">
      <c r="A198" s="140" t="s">
        <v>140</v>
      </c>
      <c r="B198" s="140" t="s">
        <v>38</v>
      </c>
      <c r="C198" s="140" t="s">
        <v>37</v>
      </c>
      <c r="D198" s="140" t="s">
        <v>99</v>
      </c>
      <c r="E198" s="75"/>
      <c r="F198" s="86" t="s">
        <v>37</v>
      </c>
      <c r="G198" s="86" t="s">
        <v>96</v>
      </c>
      <c r="H198" s="86" t="s">
        <v>97</v>
      </c>
      <c r="I198" s="76"/>
      <c r="J198" s="86" t="s">
        <v>37</v>
      </c>
      <c r="K198" s="86" t="s">
        <v>96</v>
      </c>
      <c r="L198" s="86" t="s">
        <v>97</v>
      </c>
      <c r="M198" s="76"/>
      <c r="N198" s="86" t="s">
        <v>37</v>
      </c>
      <c r="O198" s="86" t="s">
        <v>96</v>
      </c>
      <c r="P198" s="86" t="s">
        <v>97</v>
      </c>
      <c r="Q198" s="76"/>
      <c r="R198" s="86" t="s">
        <v>37</v>
      </c>
      <c r="S198" s="86" t="s">
        <v>96</v>
      </c>
      <c r="T198" s="86" t="s">
        <v>97</v>
      </c>
      <c r="U198" s="76"/>
      <c r="V198" s="86" t="s">
        <v>37</v>
      </c>
      <c r="W198" s="86" t="s">
        <v>96</v>
      </c>
      <c r="X198" s="86" t="s">
        <v>97</v>
      </c>
      <c r="Y198" s="76"/>
      <c r="Z198" s="86" t="s">
        <v>37</v>
      </c>
      <c r="AA198" s="86" t="s">
        <v>96</v>
      </c>
      <c r="AB198" s="86" t="s">
        <v>97</v>
      </c>
      <c r="AC198" s="76"/>
      <c r="AD198" s="86" t="s">
        <v>37</v>
      </c>
      <c r="AE198" s="86" t="s">
        <v>96</v>
      </c>
      <c r="AF198" s="86" t="s">
        <v>97</v>
      </c>
      <c r="AG198" s="75"/>
      <c r="AH198" s="75"/>
    </row>
    <row r="199" spans="1:34" ht="20.25" x14ac:dyDescent="0.2">
      <c r="A199" s="59"/>
      <c r="B199" s="59"/>
      <c r="C199" s="59"/>
      <c r="D199" s="59"/>
      <c r="E199" s="75"/>
      <c r="F199" s="82"/>
      <c r="G199" s="82"/>
      <c r="H199" s="83"/>
      <c r="I199" s="77"/>
      <c r="J199" s="82"/>
      <c r="K199" s="82"/>
      <c r="L199" s="83"/>
      <c r="M199" s="77"/>
      <c r="N199" s="82"/>
      <c r="O199" s="82"/>
      <c r="P199" s="83"/>
      <c r="Q199" s="77"/>
      <c r="R199" s="82"/>
      <c r="S199" s="82"/>
      <c r="T199" s="83"/>
      <c r="U199" s="77"/>
      <c r="V199" s="82"/>
      <c r="W199" s="82"/>
      <c r="X199" s="83"/>
      <c r="Y199" s="77"/>
      <c r="Z199" s="82"/>
      <c r="AA199" s="82"/>
      <c r="AB199" s="83"/>
      <c r="AC199" s="77"/>
      <c r="AD199" s="82"/>
      <c r="AE199" s="82"/>
      <c r="AF199" s="83"/>
      <c r="AG199" s="75"/>
      <c r="AH199" s="75"/>
    </row>
    <row r="200" spans="1:34" ht="20.25" x14ac:dyDescent="0.25">
      <c r="A200" s="58" t="s">
        <v>1</v>
      </c>
      <c r="B200" s="141">
        <f>SUM(H200,L200,P200,T200,X200,AB200,AF200)</f>
        <v>60</v>
      </c>
      <c r="C200" s="62">
        <f>SUM(F200,J200,N200,R200,V200,Z200)</f>
        <v>2</v>
      </c>
      <c r="D200" s="141">
        <f>C200*10</f>
        <v>20</v>
      </c>
      <c r="E200" s="75"/>
      <c r="F200" s="87">
        <v>1</v>
      </c>
      <c r="G200" s="87" t="s">
        <v>16</v>
      </c>
      <c r="H200" s="93">
        <v>24</v>
      </c>
      <c r="I200" s="78"/>
      <c r="J200" s="87">
        <v>1</v>
      </c>
      <c r="K200" s="87" t="s">
        <v>15</v>
      </c>
      <c r="L200" s="93">
        <v>36</v>
      </c>
      <c r="M200" s="78"/>
      <c r="N200" s="87"/>
      <c r="O200" s="87"/>
      <c r="P200" s="93"/>
      <c r="Q200" s="78"/>
      <c r="R200" s="87"/>
      <c r="S200" s="87"/>
      <c r="T200" s="93"/>
      <c r="U200" s="78"/>
      <c r="V200" s="87"/>
      <c r="W200" s="87"/>
      <c r="X200" s="93"/>
      <c r="Y200" s="78"/>
      <c r="Z200" s="87"/>
      <c r="AA200" s="87"/>
      <c r="AB200" s="93"/>
      <c r="AC200" s="78"/>
      <c r="AD200" s="87"/>
      <c r="AE200" s="87"/>
      <c r="AF200" s="93"/>
      <c r="AG200" s="75"/>
      <c r="AH200" s="75"/>
    </row>
    <row r="201" spans="1:34" ht="20.25" x14ac:dyDescent="0.25">
      <c r="A201" s="58" t="s">
        <v>2</v>
      </c>
      <c r="B201" s="141">
        <f t="shared" ref="B201:B214" si="21">SUM(H201,L201,P201,T201,X201,AB201,AF201)</f>
        <v>0</v>
      </c>
      <c r="C201" s="62">
        <f t="shared" ref="C201:C214" si="22">SUM(F201,J201,N201,R201,V201,Z201)</f>
        <v>2</v>
      </c>
      <c r="D201" s="141">
        <f t="shared" ref="D201:D214" si="23">C201*10</f>
        <v>20</v>
      </c>
      <c r="E201" s="75"/>
      <c r="F201" s="87">
        <v>1</v>
      </c>
      <c r="G201" s="87"/>
      <c r="H201" s="93"/>
      <c r="I201" s="78"/>
      <c r="J201" s="87">
        <v>1</v>
      </c>
      <c r="K201" s="87"/>
      <c r="L201" s="93"/>
      <c r="M201" s="78"/>
      <c r="N201" s="87"/>
      <c r="O201" s="87"/>
      <c r="P201" s="93"/>
      <c r="Q201" s="78"/>
      <c r="R201" s="87"/>
      <c r="S201" s="87"/>
      <c r="T201" s="93"/>
      <c r="U201" s="78"/>
      <c r="V201" s="87"/>
      <c r="W201" s="87"/>
      <c r="X201" s="93"/>
      <c r="Y201" s="78"/>
      <c r="Z201" s="87"/>
      <c r="AA201" s="87"/>
      <c r="AB201" s="93"/>
      <c r="AC201" s="78"/>
      <c r="AD201" s="87"/>
      <c r="AE201" s="87"/>
      <c r="AF201" s="93"/>
      <c r="AG201" s="75"/>
      <c r="AH201" s="75"/>
    </row>
    <row r="202" spans="1:34" ht="20.25" x14ac:dyDescent="0.25">
      <c r="A202" s="58" t="s">
        <v>3</v>
      </c>
      <c r="B202" s="141">
        <f t="shared" si="21"/>
        <v>0</v>
      </c>
      <c r="C202" s="62">
        <f t="shared" si="22"/>
        <v>2</v>
      </c>
      <c r="D202" s="141">
        <f t="shared" si="23"/>
        <v>20</v>
      </c>
      <c r="E202" s="75"/>
      <c r="F202" s="87">
        <v>1</v>
      </c>
      <c r="G202" s="87"/>
      <c r="H202" s="93"/>
      <c r="I202" s="78"/>
      <c r="J202" s="87">
        <v>1</v>
      </c>
      <c r="K202" s="87"/>
      <c r="L202" s="93"/>
      <c r="M202" s="78"/>
      <c r="N202" s="87"/>
      <c r="O202" s="87"/>
      <c r="P202" s="93"/>
      <c r="Q202" s="78"/>
      <c r="R202" s="87"/>
      <c r="S202" s="87"/>
      <c r="T202" s="93"/>
      <c r="U202" s="78"/>
      <c r="V202" s="87"/>
      <c r="W202" s="87"/>
      <c r="X202" s="93"/>
      <c r="Y202" s="78"/>
      <c r="Z202" s="87"/>
      <c r="AA202" s="87"/>
      <c r="AB202" s="93"/>
      <c r="AC202" s="78"/>
      <c r="AD202" s="87"/>
      <c r="AE202" s="87"/>
      <c r="AF202" s="93"/>
      <c r="AG202" s="75"/>
      <c r="AH202" s="75"/>
    </row>
    <row r="203" spans="1:34" ht="20.25" x14ac:dyDescent="0.25">
      <c r="A203" s="58" t="s">
        <v>4</v>
      </c>
      <c r="B203" s="141">
        <f t="shared" si="21"/>
        <v>46</v>
      </c>
      <c r="C203" s="62">
        <f t="shared" si="22"/>
        <v>2</v>
      </c>
      <c r="D203" s="141">
        <f t="shared" si="23"/>
        <v>20</v>
      </c>
      <c r="E203" s="75"/>
      <c r="F203" s="87">
        <v>1</v>
      </c>
      <c r="G203" s="87" t="s">
        <v>15</v>
      </c>
      <c r="H203" s="93">
        <v>36</v>
      </c>
      <c r="I203" s="78"/>
      <c r="J203" s="87">
        <v>1</v>
      </c>
      <c r="K203" s="87" t="s">
        <v>17</v>
      </c>
      <c r="L203" s="93">
        <v>10</v>
      </c>
      <c r="M203" s="78"/>
      <c r="N203" s="87"/>
      <c r="O203" s="87"/>
      <c r="P203" s="93"/>
      <c r="Q203" s="78"/>
      <c r="R203" s="87"/>
      <c r="S203" s="87"/>
      <c r="T203" s="93"/>
      <c r="U203" s="78"/>
      <c r="V203" s="87"/>
      <c r="W203" s="87"/>
      <c r="X203" s="93"/>
      <c r="Y203" s="78"/>
      <c r="Z203" s="87"/>
      <c r="AA203" s="87"/>
      <c r="AB203" s="93"/>
      <c r="AC203" s="78"/>
      <c r="AD203" s="87"/>
      <c r="AE203" s="87"/>
      <c r="AF203" s="93"/>
      <c r="AG203" s="75"/>
      <c r="AH203" s="75"/>
    </row>
    <row r="204" spans="1:34" ht="20.25" x14ac:dyDescent="0.25">
      <c r="A204" s="58" t="s">
        <v>5</v>
      </c>
      <c r="B204" s="141">
        <f t="shared" si="21"/>
        <v>0</v>
      </c>
      <c r="C204" s="62">
        <f t="shared" si="22"/>
        <v>0</v>
      </c>
      <c r="D204" s="141">
        <f t="shared" si="23"/>
        <v>0</v>
      </c>
      <c r="E204" s="75"/>
      <c r="F204" s="87"/>
      <c r="G204" s="87"/>
      <c r="H204" s="93"/>
      <c r="I204" s="78"/>
      <c r="J204" s="87"/>
      <c r="K204" s="87"/>
      <c r="L204" s="93"/>
      <c r="M204" s="78"/>
      <c r="N204" s="87"/>
      <c r="O204" s="87"/>
      <c r="P204" s="93"/>
      <c r="Q204" s="78"/>
      <c r="R204" s="87"/>
      <c r="S204" s="87"/>
      <c r="T204" s="93"/>
      <c r="U204" s="78"/>
      <c r="V204" s="87"/>
      <c r="W204" s="87"/>
      <c r="X204" s="93"/>
      <c r="Y204" s="78"/>
      <c r="Z204" s="87"/>
      <c r="AA204" s="87"/>
      <c r="AB204" s="93"/>
      <c r="AC204" s="78"/>
      <c r="AD204" s="87"/>
      <c r="AE204" s="87"/>
      <c r="AF204" s="93"/>
      <c r="AG204" s="75"/>
      <c r="AH204" s="75"/>
    </row>
    <row r="205" spans="1:34" ht="20.25" x14ac:dyDescent="0.25">
      <c r="A205" s="58" t="s">
        <v>6</v>
      </c>
      <c r="B205" s="141">
        <f t="shared" si="21"/>
        <v>0</v>
      </c>
      <c r="C205" s="62">
        <f t="shared" si="22"/>
        <v>0</v>
      </c>
      <c r="D205" s="141">
        <f t="shared" si="23"/>
        <v>0</v>
      </c>
      <c r="E205" s="75"/>
      <c r="F205" s="87"/>
      <c r="G205" s="87"/>
      <c r="H205" s="93"/>
      <c r="I205" s="78"/>
      <c r="J205" s="87"/>
      <c r="K205" s="87"/>
      <c r="L205" s="93"/>
      <c r="M205" s="78"/>
      <c r="N205" s="87"/>
      <c r="O205" s="87"/>
      <c r="P205" s="93"/>
      <c r="Q205" s="78"/>
      <c r="R205" s="87"/>
      <c r="S205" s="87"/>
      <c r="T205" s="93"/>
      <c r="U205" s="78"/>
      <c r="V205" s="87"/>
      <c r="W205" s="87"/>
      <c r="X205" s="93"/>
      <c r="Y205" s="78"/>
      <c r="Z205" s="87"/>
      <c r="AA205" s="87"/>
      <c r="AB205" s="93"/>
      <c r="AC205" s="78"/>
      <c r="AD205" s="87"/>
      <c r="AE205" s="87"/>
      <c r="AF205" s="93"/>
      <c r="AG205" s="75"/>
      <c r="AH205" s="75"/>
    </row>
    <row r="206" spans="1:34" ht="20.25" x14ac:dyDescent="0.25">
      <c r="A206" s="58" t="s">
        <v>7</v>
      </c>
      <c r="B206" s="141">
        <f t="shared" si="21"/>
        <v>0</v>
      </c>
      <c r="C206" s="62">
        <f t="shared" si="22"/>
        <v>0</v>
      </c>
      <c r="D206" s="141">
        <f t="shared" si="23"/>
        <v>0</v>
      </c>
      <c r="E206" s="75"/>
      <c r="F206" s="87"/>
      <c r="G206" s="87"/>
      <c r="H206" s="93"/>
      <c r="I206" s="78"/>
      <c r="J206" s="87"/>
      <c r="K206" s="87"/>
      <c r="L206" s="93"/>
      <c r="M206" s="78"/>
      <c r="N206" s="87"/>
      <c r="O206" s="87"/>
      <c r="P206" s="93"/>
      <c r="Q206" s="78"/>
      <c r="R206" s="87"/>
      <c r="S206" s="87"/>
      <c r="T206" s="93"/>
      <c r="U206" s="78"/>
      <c r="V206" s="87"/>
      <c r="W206" s="87"/>
      <c r="X206" s="93"/>
      <c r="Y206" s="78"/>
      <c r="Z206" s="87"/>
      <c r="AA206" s="87"/>
      <c r="AB206" s="93"/>
      <c r="AC206" s="78"/>
      <c r="AD206" s="87"/>
      <c r="AE206" s="87"/>
      <c r="AF206" s="93"/>
      <c r="AG206" s="75"/>
      <c r="AH206" s="75"/>
    </row>
    <row r="207" spans="1:34" ht="20.25" x14ac:dyDescent="0.25">
      <c r="A207" s="58" t="s">
        <v>8</v>
      </c>
      <c r="B207" s="141">
        <f t="shared" si="21"/>
        <v>0</v>
      </c>
      <c r="C207" s="62">
        <f t="shared" si="22"/>
        <v>0</v>
      </c>
      <c r="D207" s="141">
        <f t="shared" si="23"/>
        <v>0</v>
      </c>
      <c r="E207" s="75"/>
      <c r="F207" s="87"/>
      <c r="G207" s="87"/>
      <c r="H207" s="93"/>
      <c r="I207" s="78"/>
      <c r="J207" s="87"/>
      <c r="K207" s="87"/>
      <c r="L207" s="93"/>
      <c r="M207" s="78"/>
      <c r="N207" s="87"/>
      <c r="O207" s="87"/>
      <c r="P207" s="93"/>
      <c r="Q207" s="78"/>
      <c r="R207" s="87"/>
      <c r="S207" s="87"/>
      <c r="T207" s="93"/>
      <c r="U207" s="78"/>
      <c r="V207" s="87"/>
      <c r="W207" s="87"/>
      <c r="X207" s="93"/>
      <c r="Y207" s="78"/>
      <c r="Z207" s="87"/>
      <c r="AA207" s="87"/>
      <c r="AB207" s="93"/>
      <c r="AC207" s="78"/>
      <c r="AD207" s="87"/>
      <c r="AE207" s="87"/>
      <c r="AF207" s="93"/>
      <c r="AG207" s="75"/>
      <c r="AH207" s="75"/>
    </row>
    <row r="208" spans="1:34" ht="20.25" x14ac:dyDescent="0.25">
      <c r="A208" s="58" t="s">
        <v>9</v>
      </c>
      <c r="B208" s="141">
        <f t="shared" si="21"/>
        <v>24</v>
      </c>
      <c r="C208" s="62">
        <f t="shared" si="22"/>
        <v>2</v>
      </c>
      <c r="D208" s="141">
        <f t="shared" si="23"/>
        <v>20</v>
      </c>
      <c r="E208" s="75"/>
      <c r="F208" s="87">
        <v>1</v>
      </c>
      <c r="G208" s="87"/>
      <c r="H208" s="93"/>
      <c r="I208" s="78"/>
      <c r="J208" s="87">
        <v>1</v>
      </c>
      <c r="K208" s="87" t="s">
        <v>16</v>
      </c>
      <c r="L208" s="93">
        <v>24</v>
      </c>
      <c r="M208" s="78"/>
      <c r="N208" s="87"/>
      <c r="O208" s="87"/>
      <c r="P208" s="93"/>
      <c r="Q208" s="78"/>
      <c r="R208" s="87"/>
      <c r="S208" s="87"/>
      <c r="T208" s="93"/>
      <c r="U208" s="78"/>
      <c r="V208" s="87"/>
      <c r="W208" s="87"/>
      <c r="X208" s="93"/>
      <c r="Y208" s="78"/>
      <c r="Z208" s="87"/>
      <c r="AA208" s="87"/>
      <c r="AB208" s="93"/>
      <c r="AC208" s="78"/>
      <c r="AD208" s="87"/>
      <c r="AE208" s="87"/>
      <c r="AF208" s="93"/>
      <c r="AG208" s="75"/>
      <c r="AH208" s="75"/>
    </row>
    <row r="209" spans="1:34" ht="20.25" x14ac:dyDescent="0.25">
      <c r="A209" s="58" t="s">
        <v>10</v>
      </c>
      <c r="B209" s="141">
        <f t="shared" si="21"/>
        <v>0</v>
      </c>
      <c r="C209" s="62">
        <f t="shared" si="22"/>
        <v>0</v>
      </c>
      <c r="D209" s="141">
        <f t="shared" si="23"/>
        <v>0</v>
      </c>
      <c r="E209" s="75"/>
      <c r="F209" s="87"/>
      <c r="G209" s="87"/>
      <c r="H209" s="93"/>
      <c r="I209" s="78"/>
      <c r="J209" s="87"/>
      <c r="K209" s="87"/>
      <c r="L209" s="93"/>
      <c r="M209" s="78"/>
      <c r="N209" s="87"/>
      <c r="O209" s="87"/>
      <c r="P209" s="93"/>
      <c r="Q209" s="78"/>
      <c r="R209" s="87"/>
      <c r="S209" s="87"/>
      <c r="T209" s="93"/>
      <c r="U209" s="78"/>
      <c r="V209" s="87"/>
      <c r="W209" s="87"/>
      <c r="X209" s="93"/>
      <c r="Y209" s="78"/>
      <c r="Z209" s="87"/>
      <c r="AA209" s="87"/>
      <c r="AB209" s="93"/>
      <c r="AC209" s="78"/>
      <c r="AD209" s="87"/>
      <c r="AE209" s="87"/>
      <c r="AF209" s="93"/>
      <c r="AG209" s="75"/>
      <c r="AH209" s="75"/>
    </row>
    <row r="210" spans="1:34" ht="20.25" x14ac:dyDescent="0.25">
      <c r="A210" s="58" t="s">
        <v>11</v>
      </c>
      <c r="B210" s="141">
        <f t="shared" si="21"/>
        <v>10</v>
      </c>
      <c r="C210" s="62">
        <f t="shared" si="22"/>
        <v>2</v>
      </c>
      <c r="D210" s="141">
        <f t="shared" si="23"/>
        <v>20</v>
      </c>
      <c r="E210" s="75"/>
      <c r="F210" s="87">
        <v>1</v>
      </c>
      <c r="G210" s="87" t="s">
        <v>17</v>
      </c>
      <c r="H210" s="93">
        <v>10</v>
      </c>
      <c r="I210" s="78"/>
      <c r="J210" s="87">
        <v>1</v>
      </c>
      <c r="K210" s="87"/>
      <c r="L210" s="93"/>
      <c r="M210" s="78"/>
      <c r="N210" s="87"/>
      <c r="O210" s="87"/>
      <c r="P210" s="93"/>
      <c r="Q210" s="78"/>
      <c r="R210" s="87"/>
      <c r="S210" s="87"/>
      <c r="T210" s="93"/>
      <c r="U210" s="78"/>
      <c r="V210" s="87"/>
      <c r="W210" s="87"/>
      <c r="X210" s="93"/>
      <c r="Y210" s="78"/>
      <c r="Z210" s="87"/>
      <c r="AA210" s="87"/>
      <c r="AB210" s="93"/>
      <c r="AC210" s="78"/>
      <c r="AD210" s="87"/>
      <c r="AE210" s="87"/>
      <c r="AF210" s="93"/>
      <c r="AG210" s="75"/>
      <c r="AH210" s="75"/>
    </row>
    <row r="211" spans="1:34" ht="20.25" x14ac:dyDescent="0.25">
      <c r="A211" s="58" t="s">
        <v>12</v>
      </c>
      <c r="B211" s="141">
        <f t="shared" si="21"/>
        <v>0</v>
      </c>
      <c r="C211" s="62">
        <f t="shared" si="22"/>
        <v>0</v>
      </c>
      <c r="D211" s="141">
        <f t="shared" si="23"/>
        <v>0</v>
      </c>
      <c r="E211" s="75"/>
      <c r="F211" s="87"/>
      <c r="G211" s="87"/>
      <c r="H211" s="93"/>
      <c r="I211" s="78"/>
      <c r="J211" s="87"/>
      <c r="K211" s="87"/>
      <c r="L211" s="93"/>
      <c r="M211" s="78"/>
      <c r="N211" s="87"/>
      <c r="O211" s="87"/>
      <c r="P211" s="93"/>
      <c r="Q211" s="78"/>
      <c r="R211" s="87"/>
      <c r="S211" s="87"/>
      <c r="T211" s="93"/>
      <c r="U211" s="78"/>
      <c r="V211" s="87"/>
      <c r="W211" s="87"/>
      <c r="X211" s="93"/>
      <c r="Y211" s="78"/>
      <c r="Z211" s="87"/>
      <c r="AA211" s="87"/>
      <c r="AB211" s="93"/>
      <c r="AC211" s="78"/>
      <c r="AD211" s="87"/>
      <c r="AE211" s="87"/>
      <c r="AF211" s="93"/>
      <c r="AG211" s="75"/>
      <c r="AH211" s="75"/>
    </row>
    <row r="212" spans="1:34" ht="20.25" x14ac:dyDescent="0.25">
      <c r="A212" s="58" t="s">
        <v>54</v>
      </c>
      <c r="B212" s="141">
        <f t="shared" si="21"/>
        <v>0</v>
      </c>
      <c r="C212" s="62">
        <f t="shared" si="22"/>
        <v>0</v>
      </c>
      <c r="D212" s="141">
        <f t="shared" si="23"/>
        <v>0</v>
      </c>
      <c r="E212" s="75"/>
      <c r="F212" s="87"/>
      <c r="G212" s="87"/>
      <c r="H212" s="93"/>
      <c r="I212" s="78"/>
      <c r="J212" s="87"/>
      <c r="K212" s="87"/>
      <c r="L212" s="93"/>
      <c r="M212" s="78"/>
      <c r="N212" s="87"/>
      <c r="O212" s="87"/>
      <c r="P212" s="93"/>
      <c r="Q212" s="78"/>
      <c r="R212" s="87"/>
      <c r="S212" s="87"/>
      <c r="T212" s="93"/>
      <c r="U212" s="78"/>
      <c r="V212" s="87"/>
      <c r="W212" s="87"/>
      <c r="X212" s="93"/>
      <c r="Y212" s="78"/>
      <c r="Z212" s="87"/>
      <c r="AA212" s="87"/>
      <c r="AB212" s="93"/>
      <c r="AC212" s="78"/>
      <c r="AD212" s="87"/>
      <c r="AE212" s="87"/>
      <c r="AF212" s="93"/>
      <c r="AG212" s="75"/>
      <c r="AH212" s="75"/>
    </row>
    <row r="213" spans="1:34" ht="20.25" x14ac:dyDescent="0.25">
      <c r="A213" s="58" t="s">
        <v>76</v>
      </c>
      <c r="B213" s="141">
        <f t="shared" si="21"/>
        <v>0</v>
      </c>
      <c r="C213" s="62">
        <f t="shared" si="22"/>
        <v>2</v>
      </c>
      <c r="D213" s="141">
        <f t="shared" si="23"/>
        <v>20</v>
      </c>
      <c r="E213" s="75"/>
      <c r="F213" s="87">
        <v>1</v>
      </c>
      <c r="G213" s="87"/>
      <c r="H213" s="93"/>
      <c r="I213" s="78"/>
      <c r="J213" s="87">
        <v>1</v>
      </c>
      <c r="K213" s="87"/>
      <c r="L213" s="93"/>
      <c r="M213" s="78"/>
      <c r="N213" s="87"/>
      <c r="O213" s="87"/>
      <c r="P213" s="93"/>
      <c r="Q213" s="78"/>
      <c r="R213" s="87"/>
      <c r="S213" s="87"/>
      <c r="T213" s="93"/>
      <c r="U213" s="78"/>
      <c r="V213" s="87"/>
      <c r="W213" s="87"/>
      <c r="X213" s="93"/>
      <c r="Y213" s="78"/>
      <c r="Z213" s="87"/>
      <c r="AA213" s="87"/>
      <c r="AB213" s="93"/>
      <c r="AC213" s="78"/>
      <c r="AD213" s="87"/>
      <c r="AE213" s="87"/>
      <c r="AF213" s="93"/>
      <c r="AG213" s="75"/>
      <c r="AH213" s="75"/>
    </row>
    <row r="214" spans="1:34" ht="20.25" x14ac:dyDescent="0.25">
      <c r="A214" s="58" t="s">
        <v>139</v>
      </c>
      <c r="B214" s="141">
        <f t="shared" si="21"/>
        <v>0</v>
      </c>
      <c r="C214" s="62">
        <f t="shared" si="22"/>
        <v>0</v>
      </c>
      <c r="D214" s="141">
        <f t="shared" si="23"/>
        <v>0</v>
      </c>
      <c r="E214" s="75"/>
      <c r="F214" s="87"/>
      <c r="G214" s="87"/>
      <c r="H214" s="93"/>
      <c r="I214" s="78"/>
      <c r="J214" s="87"/>
      <c r="K214" s="87"/>
      <c r="L214" s="93"/>
      <c r="M214" s="78"/>
      <c r="N214" s="87"/>
      <c r="O214" s="87"/>
      <c r="P214" s="93"/>
      <c r="Q214" s="78"/>
      <c r="R214" s="87"/>
      <c r="S214" s="87"/>
      <c r="T214" s="93"/>
      <c r="U214" s="78"/>
      <c r="V214" s="87"/>
      <c r="W214" s="87"/>
      <c r="X214" s="93"/>
      <c r="Y214" s="78"/>
      <c r="Z214" s="87"/>
      <c r="AA214" s="87"/>
      <c r="AB214" s="93"/>
      <c r="AC214" s="78"/>
      <c r="AD214" s="87"/>
      <c r="AE214" s="87"/>
      <c r="AF214" s="93"/>
      <c r="AG214" s="75"/>
      <c r="AH214" s="75"/>
    </row>
    <row r="215" spans="1:34" ht="20.25" x14ac:dyDescent="0.2">
      <c r="A215" s="59"/>
      <c r="B215" s="63"/>
      <c r="C215" s="63"/>
      <c r="D215" s="63"/>
      <c r="E215" s="75"/>
      <c r="F215" s="84"/>
      <c r="G215" s="84"/>
      <c r="H215" s="85"/>
      <c r="I215" s="78"/>
      <c r="J215" s="84"/>
      <c r="K215" s="84"/>
      <c r="L215" s="85"/>
      <c r="M215" s="78"/>
      <c r="N215" s="84"/>
      <c r="O215" s="84"/>
      <c r="P215" s="84"/>
      <c r="Q215" s="78"/>
      <c r="R215" s="84"/>
      <c r="S215" s="84"/>
      <c r="T215" s="85"/>
      <c r="U215" s="78"/>
      <c r="V215" s="84"/>
      <c r="W215" s="84"/>
      <c r="X215" s="85"/>
      <c r="Y215" s="78"/>
      <c r="Z215" s="84"/>
      <c r="AA215" s="84"/>
      <c r="AB215" s="85"/>
      <c r="AC215" s="78"/>
      <c r="AD215" s="84"/>
      <c r="AE215" s="84"/>
      <c r="AF215" s="85"/>
      <c r="AG215" s="75"/>
      <c r="AH215" s="75"/>
    </row>
    <row r="216" spans="1:34" ht="20.25" x14ac:dyDescent="0.2">
      <c r="A216" s="58"/>
      <c r="B216" s="64">
        <f>SUM(B200:B214)</f>
        <v>140</v>
      </c>
      <c r="C216" s="140"/>
      <c r="D216" s="64">
        <f>SUM(D200:D214)</f>
        <v>140</v>
      </c>
      <c r="E216" s="75"/>
      <c r="F216" s="89">
        <f>SUM(F200:F214)</f>
        <v>7</v>
      </c>
      <c r="G216" s="95">
        <f>F216*10</f>
        <v>70</v>
      </c>
      <c r="H216" s="90">
        <f>SUM(H200:H214)</f>
        <v>70</v>
      </c>
      <c r="I216" s="78"/>
      <c r="J216" s="89">
        <f>SUM(J200:J214)</f>
        <v>7</v>
      </c>
      <c r="K216" s="95">
        <f>J216*10</f>
        <v>70</v>
      </c>
      <c r="L216" s="90">
        <f>SUM(L200:L214)</f>
        <v>70</v>
      </c>
      <c r="M216" s="78"/>
      <c r="N216" s="89">
        <f>SUM(N200:N214)</f>
        <v>0</v>
      </c>
      <c r="O216" s="95">
        <f>N216*10</f>
        <v>0</v>
      </c>
      <c r="P216" s="90">
        <f>SUM(P200:P214)</f>
        <v>0</v>
      </c>
      <c r="Q216" s="78"/>
      <c r="R216" s="89">
        <f>SUM(R200:R214)</f>
        <v>0</v>
      </c>
      <c r="S216" s="95">
        <f>R216*10</f>
        <v>0</v>
      </c>
      <c r="T216" s="90">
        <f>SUM(T200:T214)</f>
        <v>0</v>
      </c>
      <c r="U216" s="78"/>
      <c r="V216" s="89">
        <f>SUM(V200:V214)</f>
        <v>0</v>
      </c>
      <c r="W216" s="95">
        <f>V216*10</f>
        <v>0</v>
      </c>
      <c r="X216" s="90">
        <f>SUM(X200:X214)</f>
        <v>0</v>
      </c>
      <c r="Y216" s="78"/>
      <c r="Z216" s="89">
        <f>SUM(Z200:Z214)</f>
        <v>0</v>
      </c>
      <c r="AA216" s="95">
        <f>Z216*10</f>
        <v>0</v>
      </c>
      <c r="AB216" s="90">
        <f>SUM(AB200:AB214)</f>
        <v>0</v>
      </c>
      <c r="AC216" s="78"/>
      <c r="AD216" s="89">
        <f>SUM(AD200:AD214)</f>
        <v>0</v>
      </c>
      <c r="AE216" s="95">
        <f>AD216*10</f>
        <v>0</v>
      </c>
      <c r="AF216" s="90">
        <f>SUM(AF200:AF214)</f>
        <v>0</v>
      </c>
      <c r="AG216" s="75"/>
      <c r="AH216" s="90">
        <f>SUM(AF216,AB216,X216,T216,P216,L216,H216)</f>
        <v>140</v>
      </c>
    </row>
    <row r="218" spans="1:34" ht="20.25" x14ac:dyDescent="0.2">
      <c r="A218" s="75"/>
      <c r="B218" s="75"/>
      <c r="C218" s="75"/>
      <c r="D218" s="75"/>
      <c r="E218" s="75"/>
      <c r="F218" s="171" t="s">
        <v>39</v>
      </c>
      <c r="G218" s="171"/>
      <c r="H218" s="171"/>
      <c r="I218" s="94"/>
      <c r="J218" s="171" t="s">
        <v>40</v>
      </c>
      <c r="K218" s="171"/>
      <c r="L218" s="171"/>
      <c r="M218" s="94"/>
      <c r="N218" s="171" t="s">
        <v>55</v>
      </c>
      <c r="O218" s="171"/>
      <c r="P218" s="171"/>
      <c r="Q218" s="94"/>
      <c r="R218" s="171" t="s">
        <v>42</v>
      </c>
      <c r="S218" s="171"/>
      <c r="T218" s="171"/>
      <c r="U218" s="94"/>
      <c r="V218" s="171" t="s">
        <v>43</v>
      </c>
      <c r="W218" s="171"/>
      <c r="X218" s="171"/>
      <c r="Y218" s="94"/>
      <c r="Z218" s="171" t="s">
        <v>56</v>
      </c>
      <c r="AA218" s="171"/>
      <c r="AB218" s="171"/>
      <c r="AC218" s="79"/>
      <c r="AD218" s="171" t="s">
        <v>101</v>
      </c>
      <c r="AE218" s="171"/>
      <c r="AF218" s="171"/>
      <c r="AG218" s="75"/>
      <c r="AH218" s="75"/>
    </row>
    <row r="219" spans="1:34" ht="20.25" x14ac:dyDescent="0.25">
      <c r="A219" s="75"/>
      <c r="B219" s="75"/>
      <c r="C219" s="75"/>
      <c r="D219" s="75"/>
      <c r="E219" s="75"/>
      <c r="F219" s="137" t="s">
        <v>98</v>
      </c>
      <c r="G219" s="137" t="s">
        <v>97</v>
      </c>
      <c r="H219" s="137"/>
      <c r="J219" s="137" t="s">
        <v>98</v>
      </c>
      <c r="K219" s="137" t="s">
        <v>97</v>
      </c>
      <c r="L219" s="137"/>
      <c r="M219" s="79"/>
      <c r="N219" s="137" t="s">
        <v>98</v>
      </c>
      <c r="O219" s="137" t="s">
        <v>97</v>
      </c>
      <c r="P219" s="137"/>
      <c r="Q219" s="79"/>
      <c r="R219" s="137" t="s">
        <v>98</v>
      </c>
      <c r="S219" s="137" t="s">
        <v>97</v>
      </c>
      <c r="T219" s="137"/>
      <c r="U219" s="79"/>
      <c r="V219" s="137" t="s">
        <v>98</v>
      </c>
      <c r="W219" s="137" t="s">
        <v>97</v>
      </c>
      <c r="X219" s="137"/>
      <c r="Y219" s="79"/>
      <c r="Z219" s="137" t="s">
        <v>98</v>
      </c>
      <c r="AA219" s="137" t="s">
        <v>97</v>
      </c>
      <c r="AB219" s="137"/>
      <c r="AC219" s="79"/>
      <c r="AD219" s="137" t="s">
        <v>98</v>
      </c>
      <c r="AE219" s="137" t="s">
        <v>97</v>
      </c>
      <c r="AF219" s="137"/>
      <c r="AG219" s="75"/>
      <c r="AH219" s="75"/>
    </row>
    <row r="220" spans="1:34" ht="20.25" x14ac:dyDescent="0.2">
      <c r="A220" s="75"/>
      <c r="B220" s="75"/>
      <c r="C220" s="75"/>
      <c r="D220" s="75"/>
      <c r="E220" s="75"/>
      <c r="F220" s="135" t="s">
        <v>15</v>
      </c>
      <c r="G220" s="135">
        <f>(G242-G222)/100*60</f>
        <v>48</v>
      </c>
      <c r="H220" s="135"/>
      <c r="J220" s="135" t="s">
        <v>15</v>
      </c>
      <c r="K220" s="135">
        <f>(K242-K222)/100*60</f>
        <v>48</v>
      </c>
      <c r="L220" s="135"/>
      <c r="M220" s="79"/>
      <c r="N220" s="135" t="s">
        <v>15</v>
      </c>
      <c r="O220" s="135">
        <f>(O242-O222)/100*60</f>
        <v>42</v>
      </c>
      <c r="P220" s="135"/>
      <c r="Q220" s="79"/>
      <c r="R220" s="135" t="s">
        <v>15</v>
      </c>
      <c r="S220" s="135">
        <f>(S242-S222)/100*60</f>
        <v>-6</v>
      </c>
      <c r="T220" s="135"/>
      <c r="U220" s="79"/>
      <c r="V220" s="135" t="s">
        <v>15</v>
      </c>
      <c r="W220" s="135">
        <f>(W242-W222)/100*60</f>
        <v>-6</v>
      </c>
      <c r="X220" s="135"/>
      <c r="Y220" s="79"/>
      <c r="Z220" s="135" t="s">
        <v>15</v>
      </c>
      <c r="AA220" s="135">
        <f>(AA242-AA222)/100*60</f>
        <v>-6</v>
      </c>
      <c r="AB220" s="135"/>
      <c r="AC220" s="79"/>
      <c r="AD220" s="135" t="s">
        <v>15</v>
      </c>
      <c r="AE220" s="135">
        <f>(AE242-AE222)/100*60</f>
        <v>-6</v>
      </c>
      <c r="AF220" s="135"/>
      <c r="AG220" s="75"/>
      <c r="AH220" s="75"/>
    </row>
    <row r="221" spans="1:34" ht="20.25" x14ac:dyDescent="0.2">
      <c r="A221" s="75"/>
      <c r="B221" s="75"/>
      <c r="C221" s="75"/>
      <c r="D221" s="75"/>
      <c r="E221" s="75"/>
      <c r="F221" s="135" t="s">
        <v>16</v>
      </c>
      <c r="G221" s="135">
        <f>(G242-G222)/100*40</f>
        <v>32</v>
      </c>
      <c r="H221" s="135"/>
      <c r="J221" s="135" t="s">
        <v>16</v>
      </c>
      <c r="K221" s="135">
        <f>(K242-K222)/100*40</f>
        <v>32</v>
      </c>
      <c r="L221" s="135"/>
      <c r="M221" s="79"/>
      <c r="N221" s="135" t="s">
        <v>16</v>
      </c>
      <c r="O221" s="135">
        <f>(O242-O222)/100*40</f>
        <v>28</v>
      </c>
      <c r="P221" s="135"/>
      <c r="Q221" s="79"/>
      <c r="R221" s="135" t="s">
        <v>16</v>
      </c>
      <c r="S221" s="135">
        <f>(S242-S222)/100*40</f>
        <v>-4</v>
      </c>
      <c r="T221" s="135"/>
      <c r="U221" s="79"/>
      <c r="V221" s="135" t="s">
        <v>16</v>
      </c>
      <c r="W221" s="135">
        <f>(W242-W222)/100*40</f>
        <v>-4</v>
      </c>
      <c r="X221" s="135"/>
      <c r="Y221" s="79"/>
      <c r="Z221" s="135" t="s">
        <v>16</v>
      </c>
      <c r="AA221" s="135">
        <f>(AA242-AA222)/100*40</f>
        <v>-4</v>
      </c>
      <c r="AB221" s="135"/>
      <c r="AC221" s="79"/>
      <c r="AD221" s="135" t="s">
        <v>16</v>
      </c>
      <c r="AE221" s="135">
        <f>(AE242-AE222)/100*40</f>
        <v>-4</v>
      </c>
      <c r="AF221" s="135"/>
      <c r="AG221" s="75"/>
      <c r="AH221" s="75"/>
    </row>
    <row r="222" spans="1:34" ht="20.25" x14ac:dyDescent="0.2">
      <c r="A222" s="75"/>
      <c r="B222" s="75"/>
      <c r="C222" s="75"/>
      <c r="D222" s="75"/>
      <c r="E222" s="75"/>
      <c r="F222" s="135" t="s">
        <v>17</v>
      </c>
      <c r="G222" s="135">
        <v>10</v>
      </c>
      <c r="H222" s="135"/>
      <c r="J222" s="135" t="s">
        <v>17</v>
      </c>
      <c r="K222" s="135">
        <v>10</v>
      </c>
      <c r="L222" s="135"/>
      <c r="M222" s="79"/>
      <c r="N222" s="135" t="s">
        <v>17</v>
      </c>
      <c r="O222" s="135">
        <v>10</v>
      </c>
      <c r="P222" s="135"/>
      <c r="Q222" s="79"/>
      <c r="R222" s="135" t="s">
        <v>17</v>
      </c>
      <c r="S222" s="135">
        <v>10</v>
      </c>
      <c r="T222" s="135"/>
      <c r="U222" s="79"/>
      <c r="V222" s="135" t="s">
        <v>17</v>
      </c>
      <c r="W222" s="135">
        <v>10</v>
      </c>
      <c r="X222" s="135"/>
      <c r="Y222" s="79"/>
      <c r="Z222" s="135" t="s">
        <v>17</v>
      </c>
      <c r="AA222" s="135">
        <v>10</v>
      </c>
      <c r="AB222" s="135"/>
      <c r="AC222" s="79"/>
      <c r="AD222" s="135" t="s">
        <v>17</v>
      </c>
      <c r="AE222" s="135">
        <v>10</v>
      </c>
      <c r="AF222" s="135"/>
      <c r="AG222" s="75"/>
      <c r="AH222" s="75"/>
    </row>
    <row r="223" spans="1:34" ht="20.25" x14ac:dyDescent="0.2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</row>
    <row r="224" spans="1:34" ht="20.25" x14ac:dyDescent="0.25">
      <c r="A224" s="136" t="s">
        <v>138</v>
      </c>
      <c r="B224" s="136" t="s">
        <v>38</v>
      </c>
      <c r="C224" s="136" t="s">
        <v>37</v>
      </c>
      <c r="D224" s="136" t="s">
        <v>99</v>
      </c>
      <c r="E224" s="75"/>
      <c r="F224" s="86" t="s">
        <v>37</v>
      </c>
      <c r="G224" s="86" t="s">
        <v>96</v>
      </c>
      <c r="H224" s="86" t="s">
        <v>97</v>
      </c>
      <c r="I224" s="76"/>
      <c r="J224" s="86" t="s">
        <v>37</v>
      </c>
      <c r="K224" s="86" t="s">
        <v>96</v>
      </c>
      <c r="L224" s="86" t="s">
        <v>97</v>
      </c>
      <c r="M224" s="76"/>
      <c r="N224" s="86" t="s">
        <v>37</v>
      </c>
      <c r="O224" s="86" t="s">
        <v>96</v>
      </c>
      <c r="P224" s="86" t="s">
        <v>97</v>
      </c>
      <c r="Q224" s="76"/>
      <c r="R224" s="86" t="s">
        <v>37</v>
      </c>
      <c r="S224" s="86" t="s">
        <v>96</v>
      </c>
      <c r="T224" s="86" t="s">
        <v>97</v>
      </c>
      <c r="U224" s="76"/>
      <c r="V224" s="86" t="s">
        <v>37</v>
      </c>
      <c r="W224" s="86" t="s">
        <v>96</v>
      </c>
      <c r="X224" s="86" t="s">
        <v>97</v>
      </c>
      <c r="Y224" s="76"/>
      <c r="Z224" s="86" t="s">
        <v>37</v>
      </c>
      <c r="AA224" s="86" t="s">
        <v>96</v>
      </c>
      <c r="AB224" s="86" t="s">
        <v>97</v>
      </c>
      <c r="AC224" s="76"/>
      <c r="AD224" s="86" t="s">
        <v>37</v>
      </c>
      <c r="AE224" s="86" t="s">
        <v>96</v>
      </c>
      <c r="AF224" s="86" t="s">
        <v>97</v>
      </c>
      <c r="AG224" s="75"/>
      <c r="AH224" s="75"/>
    </row>
    <row r="225" spans="1:34" ht="20.25" x14ac:dyDescent="0.2">
      <c r="A225" s="59"/>
      <c r="B225" s="59"/>
      <c r="C225" s="59"/>
      <c r="D225" s="59"/>
      <c r="E225" s="75"/>
      <c r="F225" s="82"/>
      <c r="G225" s="82"/>
      <c r="H225" s="83"/>
      <c r="I225" s="77"/>
      <c r="J225" s="82"/>
      <c r="K225" s="82"/>
      <c r="L225" s="83"/>
      <c r="M225" s="77"/>
      <c r="N225" s="82"/>
      <c r="O225" s="82"/>
      <c r="P225" s="83"/>
      <c r="Q225" s="77"/>
      <c r="R225" s="82"/>
      <c r="S225" s="82"/>
      <c r="T225" s="83"/>
      <c r="U225" s="77"/>
      <c r="V225" s="82"/>
      <c r="W225" s="82"/>
      <c r="X225" s="83"/>
      <c r="Y225" s="77"/>
      <c r="Z225" s="82"/>
      <c r="AA225" s="82"/>
      <c r="AB225" s="83"/>
      <c r="AC225" s="77"/>
      <c r="AD225" s="82"/>
      <c r="AE225" s="82"/>
      <c r="AF225" s="83"/>
      <c r="AG225" s="75"/>
      <c r="AH225" s="75"/>
    </row>
    <row r="226" spans="1:34" ht="20.25" x14ac:dyDescent="0.25">
      <c r="A226" s="58" t="s">
        <v>1</v>
      </c>
      <c r="B226" s="135">
        <f>SUM(H226,L226,P226,T226,X226,AB226,AF226)</f>
        <v>10</v>
      </c>
      <c r="C226" s="62">
        <f>SUM(F226,J226,N226,R226,V226,Z226)</f>
        <v>3</v>
      </c>
      <c r="D226" s="139">
        <f>C226*10</f>
        <v>30</v>
      </c>
      <c r="E226" s="75"/>
      <c r="F226" s="87">
        <v>1</v>
      </c>
      <c r="G226" s="87" t="s">
        <v>17</v>
      </c>
      <c r="H226" s="93">
        <v>10</v>
      </c>
      <c r="I226" s="78"/>
      <c r="J226" s="87">
        <v>1</v>
      </c>
      <c r="K226" s="87"/>
      <c r="L226" s="93"/>
      <c r="M226" s="78"/>
      <c r="N226" s="87">
        <v>1</v>
      </c>
      <c r="O226" s="87"/>
      <c r="P226" s="93"/>
      <c r="Q226" s="78"/>
      <c r="R226" s="87"/>
      <c r="S226" s="87"/>
      <c r="T226" s="93"/>
      <c r="U226" s="78"/>
      <c r="V226" s="87"/>
      <c r="W226" s="87"/>
      <c r="X226" s="93"/>
      <c r="Y226" s="78"/>
      <c r="Z226" s="87"/>
      <c r="AA226" s="87"/>
      <c r="AB226" s="93"/>
      <c r="AC226" s="78"/>
      <c r="AD226" s="87"/>
      <c r="AE226" s="87"/>
      <c r="AF226" s="93"/>
      <c r="AG226" s="75"/>
      <c r="AH226" s="75"/>
    </row>
    <row r="227" spans="1:34" ht="20.25" x14ac:dyDescent="0.25">
      <c r="A227" s="58" t="s">
        <v>2</v>
      </c>
      <c r="B227" s="135">
        <f t="shared" ref="B227:B239" si="24">SUM(H227,L227,P227,T227,X227,AB227,AF227)</f>
        <v>0</v>
      </c>
      <c r="C227" s="62">
        <f t="shared" ref="C227:C239" si="25">SUM(F227,J227,N227,R227,V227,Z227)</f>
        <v>3</v>
      </c>
      <c r="D227" s="139">
        <f t="shared" ref="D227:D239" si="26">C227*10</f>
        <v>30</v>
      </c>
      <c r="E227" s="75"/>
      <c r="F227" s="87">
        <v>1</v>
      </c>
      <c r="G227" s="87"/>
      <c r="H227" s="93"/>
      <c r="I227" s="78"/>
      <c r="J227" s="87">
        <v>1</v>
      </c>
      <c r="K227" s="87"/>
      <c r="L227" s="93"/>
      <c r="M227" s="78"/>
      <c r="N227" s="87">
        <v>1</v>
      </c>
      <c r="O227" s="87"/>
      <c r="P227" s="93"/>
      <c r="Q227" s="78"/>
      <c r="R227" s="87"/>
      <c r="S227" s="87"/>
      <c r="T227" s="93"/>
      <c r="U227" s="78"/>
      <c r="V227" s="87"/>
      <c r="W227" s="87"/>
      <c r="X227" s="93"/>
      <c r="Y227" s="78"/>
      <c r="Z227" s="87"/>
      <c r="AA227" s="87"/>
      <c r="AB227" s="93"/>
      <c r="AC227" s="78"/>
      <c r="AD227" s="87"/>
      <c r="AE227" s="87"/>
      <c r="AF227" s="93"/>
      <c r="AG227" s="75"/>
      <c r="AH227" s="75"/>
    </row>
    <row r="228" spans="1:34" ht="20.25" x14ac:dyDescent="0.25">
      <c r="A228" s="58" t="s">
        <v>3</v>
      </c>
      <c r="B228" s="135">
        <f t="shared" si="24"/>
        <v>0</v>
      </c>
      <c r="C228" s="62">
        <f t="shared" si="25"/>
        <v>3</v>
      </c>
      <c r="D228" s="139">
        <f t="shared" si="26"/>
        <v>30</v>
      </c>
      <c r="E228" s="75"/>
      <c r="F228" s="87">
        <v>1</v>
      </c>
      <c r="G228" s="87"/>
      <c r="H228" s="93"/>
      <c r="I228" s="78"/>
      <c r="J228" s="87">
        <v>1</v>
      </c>
      <c r="K228" s="87"/>
      <c r="L228" s="93"/>
      <c r="M228" s="78"/>
      <c r="N228" s="87">
        <v>1</v>
      </c>
      <c r="O228" s="87"/>
      <c r="P228" s="93"/>
      <c r="Q228" s="78"/>
      <c r="R228" s="87"/>
      <c r="S228" s="87"/>
      <c r="T228" s="93"/>
      <c r="U228" s="78"/>
      <c r="V228" s="87"/>
      <c r="W228" s="87"/>
      <c r="X228" s="93"/>
      <c r="Y228" s="78"/>
      <c r="Z228" s="87"/>
      <c r="AA228" s="87"/>
      <c r="AB228" s="93"/>
      <c r="AC228" s="78"/>
      <c r="AD228" s="87"/>
      <c r="AE228" s="87"/>
      <c r="AF228" s="93"/>
      <c r="AG228" s="75"/>
      <c r="AH228" s="75"/>
    </row>
    <row r="229" spans="1:34" ht="20.25" x14ac:dyDescent="0.25">
      <c r="A229" s="58" t="s">
        <v>4</v>
      </c>
      <c r="B229" s="135">
        <f t="shared" si="24"/>
        <v>32</v>
      </c>
      <c r="C229" s="62">
        <f t="shared" si="25"/>
        <v>2</v>
      </c>
      <c r="D229" s="139">
        <f t="shared" si="26"/>
        <v>20</v>
      </c>
      <c r="E229" s="75"/>
      <c r="F229" s="87">
        <v>1</v>
      </c>
      <c r="G229" s="87"/>
      <c r="H229" s="93"/>
      <c r="I229" s="78"/>
      <c r="J229" s="87">
        <v>1</v>
      </c>
      <c r="K229" s="87" t="s">
        <v>16</v>
      </c>
      <c r="L229" s="93">
        <v>32</v>
      </c>
      <c r="M229" s="78"/>
      <c r="N229" s="87"/>
      <c r="O229" s="87"/>
      <c r="P229" s="93"/>
      <c r="Q229" s="78"/>
      <c r="R229" s="87"/>
      <c r="S229" s="87"/>
      <c r="T229" s="93"/>
      <c r="U229" s="78"/>
      <c r="V229" s="87"/>
      <c r="W229" s="87"/>
      <c r="X229" s="93"/>
      <c r="Y229" s="78"/>
      <c r="Z229" s="87"/>
      <c r="AA229" s="87"/>
      <c r="AB229" s="93"/>
      <c r="AC229" s="78"/>
      <c r="AD229" s="87"/>
      <c r="AE229" s="87"/>
      <c r="AF229" s="93"/>
      <c r="AG229" s="75"/>
      <c r="AH229" s="75"/>
    </row>
    <row r="230" spans="1:34" ht="20.25" x14ac:dyDescent="0.25">
      <c r="A230" s="58" t="s">
        <v>5</v>
      </c>
      <c r="B230" s="135">
        <f t="shared" si="24"/>
        <v>0</v>
      </c>
      <c r="C230" s="62">
        <f t="shared" si="25"/>
        <v>2</v>
      </c>
      <c r="D230" s="139">
        <f t="shared" si="26"/>
        <v>20</v>
      </c>
      <c r="E230" s="75"/>
      <c r="F230" s="87">
        <v>1</v>
      </c>
      <c r="G230" s="87"/>
      <c r="H230" s="93"/>
      <c r="I230" s="78"/>
      <c r="J230" s="87">
        <v>1</v>
      </c>
      <c r="K230" s="87"/>
      <c r="L230" s="93"/>
      <c r="M230" s="78"/>
      <c r="N230" s="87"/>
      <c r="O230" s="87"/>
      <c r="P230" s="93"/>
      <c r="Q230" s="78"/>
      <c r="R230" s="87"/>
      <c r="S230" s="87"/>
      <c r="T230" s="93"/>
      <c r="U230" s="78"/>
      <c r="V230" s="87"/>
      <c r="W230" s="87"/>
      <c r="X230" s="93"/>
      <c r="Y230" s="78"/>
      <c r="Z230" s="87"/>
      <c r="AA230" s="87"/>
      <c r="AB230" s="93"/>
      <c r="AC230" s="78"/>
      <c r="AD230" s="87"/>
      <c r="AE230" s="87"/>
      <c r="AF230" s="93"/>
      <c r="AG230" s="75"/>
      <c r="AH230" s="75"/>
    </row>
    <row r="231" spans="1:34" ht="20.25" x14ac:dyDescent="0.25">
      <c r="A231" s="58" t="s">
        <v>6</v>
      </c>
      <c r="B231" s="135">
        <f t="shared" si="24"/>
        <v>0</v>
      </c>
      <c r="C231" s="62">
        <f t="shared" si="25"/>
        <v>0</v>
      </c>
      <c r="D231" s="139">
        <f t="shared" si="26"/>
        <v>0</v>
      </c>
      <c r="E231" s="75"/>
      <c r="F231" s="87"/>
      <c r="G231" s="87"/>
      <c r="H231" s="93"/>
      <c r="I231" s="78"/>
      <c r="J231" s="87"/>
      <c r="K231" s="87"/>
      <c r="L231" s="93"/>
      <c r="M231" s="78"/>
      <c r="N231" s="87"/>
      <c r="O231" s="87"/>
      <c r="P231" s="93"/>
      <c r="Q231" s="78"/>
      <c r="R231" s="87"/>
      <c r="S231" s="87"/>
      <c r="T231" s="93"/>
      <c r="U231" s="78"/>
      <c r="V231" s="87"/>
      <c r="W231" s="87"/>
      <c r="X231" s="93"/>
      <c r="Y231" s="78"/>
      <c r="Z231" s="87"/>
      <c r="AA231" s="87"/>
      <c r="AB231" s="93"/>
      <c r="AC231" s="78"/>
      <c r="AD231" s="87"/>
      <c r="AE231" s="87"/>
      <c r="AF231" s="93"/>
      <c r="AG231" s="75"/>
      <c r="AH231" s="75"/>
    </row>
    <row r="232" spans="1:34" ht="20.25" x14ac:dyDescent="0.25">
      <c r="A232" s="58" t="s">
        <v>7</v>
      </c>
      <c r="B232" s="135">
        <f t="shared" si="24"/>
        <v>42</v>
      </c>
      <c r="C232" s="62">
        <f t="shared" si="25"/>
        <v>1</v>
      </c>
      <c r="D232" s="139">
        <f t="shared" si="26"/>
        <v>10</v>
      </c>
      <c r="E232" s="75"/>
      <c r="F232" s="87"/>
      <c r="G232" s="87"/>
      <c r="H232" s="93"/>
      <c r="I232" s="78"/>
      <c r="J232" s="87"/>
      <c r="K232" s="87"/>
      <c r="L232" s="93"/>
      <c r="M232" s="78"/>
      <c r="N232" s="87">
        <v>1</v>
      </c>
      <c r="O232" s="87" t="s">
        <v>15</v>
      </c>
      <c r="P232" s="93">
        <v>42</v>
      </c>
      <c r="Q232" s="78"/>
      <c r="R232" s="87"/>
      <c r="S232" s="87"/>
      <c r="T232" s="93"/>
      <c r="U232" s="78"/>
      <c r="V232" s="87"/>
      <c r="W232" s="87"/>
      <c r="X232" s="93"/>
      <c r="Y232" s="78"/>
      <c r="Z232" s="87"/>
      <c r="AA232" s="87"/>
      <c r="AB232" s="93"/>
      <c r="AC232" s="78"/>
      <c r="AD232" s="87"/>
      <c r="AE232" s="87"/>
      <c r="AF232" s="93"/>
      <c r="AG232" s="75"/>
      <c r="AH232" s="75"/>
    </row>
    <row r="233" spans="1:34" ht="20.25" x14ac:dyDescent="0.25">
      <c r="A233" s="58" t="s">
        <v>8</v>
      </c>
      <c r="B233" s="135">
        <f t="shared" si="24"/>
        <v>0</v>
      </c>
      <c r="C233" s="62">
        <f t="shared" si="25"/>
        <v>2</v>
      </c>
      <c r="D233" s="139">
        <f t="shared" si="26"/>
        <v>20</v>
      </c>
      <c r="E233" s="75"/>
      <c r="F233" s="87">
        <v>1</v>
      </c>
      <c r="G233" s="87"/>
      <c r="H233" s="93"/>
      <c r="I233" s="78"/>
      <c r="J233" s="87">
        <v>1</v>
      </c>
      <c r="K233" s="87"/>
      <c r="L233" s="93"/>
      <c r="M233" s="78"/>
      <c r="N233" s="87"/>
      <c r="O233" s="87"/>
      <c r="P233" s="93"/>
      <c r="Q233" s="78"/>
      <c r="R233" s="87"/>
      <c r="S233" s="87"/>
      <c r="T233" s="93"/>
      <c r="U233" s="78"/>
      <c r="V233" s="87"/>
      <c r="W233" s="87"/>
      <c r="X233" s="93"/>
      <c r="Y233" s="78"/>
      <c r="Z233" s="87"/>
      <c r="AA233" s="87"/>
      <c r="AB233" s="93"/>
      <c r="AC233" s="78"/>
      <c r="AD233" s="87"/>
      <c r="AE233" s="87"/>
      <c r="AF233" s="93"/>
      <c r="AG233" s="75"/>
      <c r="AH233" s="75"/>
    </row>
    <row r="234" spans="1:34" ht="20.25" x14ac:dyDescent="0.25">
      <c r="A234" s="58" t="s">
        <v>9</v>
      </c>
      <c r="B234" s="135">
        <f t="shared" si="24"/>
        <v>0</v>
      </c>
      <c r="C234" s="62">
        <f t="shared" si="25"/>
        <v>0</v>
      </c>
      <c r="D234" s="139">
        <f t="shared" si="26"/>
        <v>0</v>
      </c>
      <c r="E234" s="75"/>
      <c r="F234" s="87"/>
      <c r="G234" s="87"/>
      <c r="H234" s="93"/>
      <c r="I234" s="78"/>
      <c r="J234" s="87"/>
      <c r="K234" s="87"/>
      <c r="L234" s="93"/>
      <c r="M234" s="78"/>
      <c r="N234" s="87"/>
      <c r="O234" s="87"/>
      <c r="P234" s="93"/>
      <c r="Q234" s="78"/>
      <c r="R234" s="87"/>
      <c r="S234" s="87"/>
      <c r="T234" s="93"/>
      <c r="U234" s="78"/>
      <c r="V234" s="87"/>
      <c r="W234" s="87"/>
      <c r="X234" s="93"/>
      <c r="Y234" s="78"/>
      <c r="Z234" s="87"/>
      <c r="AA234" s="87"/>
      <c r="AB234" s="93"/>
      <c r="AC234" s="78"/>
      <c r="AD234" s="87"/>
      <c r="AE234" s="87"/>
      <c r="AF234" s="93"/>
      <c r="AG234" s="75"/>
      <c r="AH234" s="75"/>
    </row>
    <row r="235" spans="1:34" ht="20.25" x14ac:dyDescent="0.25">
      <c r="A235" s="58" t="s">
        <v>10</v>
      </c>
      <c r="B235" s="135">
        <f t="shared" si="24"/>
        <v>20</v>
      </c>
      <c r="C235" s="62">
        <f t="shared" si="25"/>
        <v>3</v>
      </c>
      <c r="D235" s="139">
        <f t="shared" si="26"/>
        <v>30</v>
      </c>
      <c r="E235" s="75"/>
      <c r="F235" s="87">
        <v>1</v>
      </c>
      <c r="G235" s="87"/>
      <c r="H235" s="93"/>
      <c r="I235" s="78"/>
      <c r="J235" s="87">
        <v>1</v>
      </c>
      <c r="K235" s="87" t="s">
        <v>17</v>
      </c>
      <c r="L235" s="93">
        <v>10</v>
      </c>
      <c r="M235" s="78"/>
      <c r="N235" s="87">
        <v>1</v>
      </c>
      <c r="O235" s="87" t="s">
        <v>17</v>
      </c>
      <c r="P235" s="93">
        <v>10</v>
      </c>
      <c r="Q235" s="78"/>
      <c r="R235" s="87"/>
      <c r="S235" s="87"/>
      <c r="T235" s="93"/>
      <c r="U235" s="78"/>
      <c r="V235" s="87"/>
      <c r="W235" s="87"/>
      <c r="X235" s="93"/>
      <c r="Y235" s="78"/>
      <c r="Z235" s="87"/>
      <c r="AA235" s="87"/>
      <c r="AB235" s="93"/>
      <c r="AC235" s="78"/>
      <c r="AD235" s="87"/>
      <c r="AE235" s="87"/>
      <c r="AF235" s="93"/>
      <c r="AG235" s="75"/>
      <c r="AH235" s="75"/>
    </row>
    <row r="236" spans="1:34" ht="20.25" x14ac:dyDescent="0.25">
      <c r="A236" s="58" t="s">
        <v>11</v>
      </c>
      <c r="B236" s="135">
        <f t="shared" si="24"/>
        <v>108</v>
      </c>
      <c r="C236" s="62">
        <f t="shared" si="25"/>
        <v>3</v>
      </c>
      <c r="D236" s="139">
        <f t="shared" si="26"/>
        <v>30</v>
      </c>
      <c r="E236" s="75"/>
      <c r="F236" s="87">
        <v>1</v>
      </c>
      <c r="G236" s="87" t="s">
        <v>16</v>
      </c>
      <c r="H236" s="93">
        <v>32</v>
      </c>
      <c r="I236" s="78"/>
      <c r="J236" s="87">
        <v>1</v>
      </c>
      <c r="K236" s="87" t="s">
        <v>15</v>
      </c>
      <c r="L236" s="93">
        <v>48</v>
      </c>
      <c r="M236" s="78"/>
      <c r="N236" s="87">
        <v>1</v>
      </c>
      <c r="O236" s="87" t="s">
        <v>16</v>
      </c>
      <c r="P236" s="93">
        <v>28</v>
      </c>
      <c r="Q236" s="78"/>
      <c r="R236" s="87"/>
      <c r="S236" s="87"/>
      <c r="T236" s="93"/>
      <c r="U236" s="78"/>
      <c r="V236" s="87"/>
      <c r="W236" s="87"/>
      <c r="X236" s="93"/>
      <c r="Y236" s="78"/>
      <c r="Z236" s="87"/>
      <c r="AA236" s="87"/>
      <c r="AB236" s="93"/>
      <c r="AC236" s="78"/>
      <c r="AD236" s="87"/>
      <c r="AE236" s="87"/>
      <c r="AF236" s="93"/>
      <c r="AG236" s="75"/>
      <c r="AH236" s="75"/>
    </row>
    <row r="237" spans="1:34" ht="20.25" x14ac:dyDescent="0.25">
      <c r="A237" s="58" t="s">
        <v>12</v>
      </c>
      <c r="B237" s="135">
        <f t="shared" si="24"/>
        <v>0</v>
      </c>
      <c r="C237" s="62">
        <f t="shared" si="25"/>
        <v>0</v>
      </c>
      <c r="D237" s="139">
        <f t="shared" si="26"/>
        <v>0</v>
      </c>
      <c r="E237" s="75"/>
      <c r="F237" s="87"/>
      <c r="G237" s="87"/>
      <c r="H237" s="93"/>
      <c r="I237" s="78"/>
      <c r="J237" s="87"/>
      <c r="K237" s="87"/>
      <c r="L237" s="93"/>
      <c r="M237" s="78"/>
      <c r="N237" s="87"/>
      <c r="O237" s="87"/>
      <c r="P237" s="93"/>
      <c r="Q237" s="78"/>
      <c r="R237" s="87"/>
      <c r="S237" s="87"/>
      <c r="T237" s="93"/>
      <c r="U237" s="78"/>
      <c r="V237" s="87"/>
      <c r="W237" s="87"/>
      <c r="X237" s="93"/>
      <c r="Y237" s="78"/>
      <c r="Z237" s="87"/>
      <c r="AA237" s="87"/>
      <c r="AB237" s="93"/>
      <c r="AC237" s="78"/>
      <c r="AD237" s="87"/>
      <c r="AE237" s="87"/>
      <c r="AF237" s="93"/>
      <c r="AG237" s="75"/>
      <c r="AH237" s="75"/>
    </row>
    <row r="238" spans="1:34" ht="20.25" x14ac:dyDescent="0.25">
      <c r="A238" s="58" t="s">
        <v>54</v>
      </c>
      <c r="B238" s="135">
        <f t="shared" si="24"/>
        <v>0</v>
      </c>
      <c r="C238" s="62">
        <f t="shared" si="25"/>
        <v>1</v>
      </c>
      <c r="D238" s="139">
        <f t="shared" si="26"/>
        <v>10</v>
      </c>
      <c r="E238" s="75"/>
      <c r="F238" s="87"/>
      <c r="G238" s="87"/>
      <c r="H238" s="93"/>
      <c r="I238" s="78"/>
      <c r="J238" s="87"/>
      <c r="K238" s="87"/>
      <c r="L238" s="93"/>
      <c r="M238" s="78"/>
      <c r="N238" s="87">
        <v>1</v>
      </c>
      <c r="O238" s="87"/>
      <c r="P238" s="93"/>
      <c r="Q238" s="78"/>
      <c r="R238" s="87"/>
      <c r="S238" s="87"/>
      <c r="T238" s="93"/>
      <c r="U238" s="78"/>
      <c r="V238" s="87"/>
      <c r="W238" s="87"/>
      <c r="X238" s="93"/>
      <c r="Y238" s="78"/>
      <c r="Z238" s="87"/>
      <c r="AA238" s="87"/>
      <c r="AB238" s="93"/>
      <c r="AC238" s="78"/>
      <c r="AD238" s="87"/>
      <c r="AE238" s="87"/>
      <c r="AF238" s="93"/>
      <c r="AG238" s="75"/>
      <c r="AH238" s="75"/>
    </row>
    <row r="239" spans="1:34" ht="20.25" x14ac:dyDescent="0.25">
      <c r="A239" s="58" t="s">
        <v>76</v>
      </c>
      <c r="B239" s="135">
        <f t="shared" si="24"/>
        <v>48</v>
      </c>
      <c r="C239" s="62">
        <f t="shared" si="25"/>
        <v>3</v>
      </c>
      <c r="D239" s="139">
        <f t="shared" si="26"/>
        <v>30</v>
      </c>
      <c r="E239" s="75"/>
      <c r="F239" s="87">
        <v>1</v>
      </c>
      <c r="G239" s="87" t="s">
        <v>15</v>
      </c>
      <c r="H239" s="93">
        <v>48</v>
      </c>
      <c r="I239" s="78"/>
      <c r="J239" s="87">
        <v>1</v>
      </c>
      <c r="K239" s="87"/>
      <c r="L239" s="93"/>
      <c r="M239" s="78"/>
      <c r="N239" s="87">
        <v>1</v>
      </c>
      <c r="O239" s="87"/>
      <c r="P239" s="93"/>
      <c r="Q239" s="78"/>
      <c r="R239" s="87"/>
      <c r="S239" s="87"/>
      <c r="T239" s="93"/>
      <c r="U239" s="78"/>
      <c r="V239" s="87"/>
      <c r="W239" s="87"/>
      <c r="X239" s="93"/>
      <c r="Y239" s="78"/>
      <c r="Z239" s="87"/>
      <c r="AA239" s="87"/>
      <c r="AB239" s="93"/>
      <c r="AC239" s="78"/>
      <c r="AD239" s="87"/>
      <c r="AE239" s="87"/>
      <c r="AF239" s="93"/>
      <c r="AG239" s="75"/>
      <c r="AH239" s="75"/>
    </row>
    <row r="240" spans="1:34" ht="20.25" x14ac:dyDescent="0.25">
      <c r="A240" s="58" t="s">
        <v>139</v>
      </c>
      <c r="B240" s="138">
        <f t="shared" ref="B240" si="27">SUM(H240,L240,P240,T240,X240,AB240,AF240)</f>
        <v>0</v>
      </c>
      <c r="C240" s="62">
        <f t="shared" ref="C240" si="28">SUM(F240,J240,N240,R240,V240,Z240)</f>
        <v>0</v>
      </c>
      <c r="D240" s="138">
        <f t="shared" ref="D240" si="29">C240*10</f>
        <v>0</v>
      </c>
      <c r="E240" s="75"/>
      <c r="F240" s="87"/>
      <c r="G240" s="87"/>
      <c r="H240" s="93"/>
      <c r="I240" s="78"/>
      <c r="J240" s="87"/>
      <c r="K240" s="87"/>
      <c r="L240" s="93"/>
      <c r="M240" s="78"/>
      <c r="N240" s="87"/>
      <c r="O240" s="87"/>
      <c r="P240" s="93"/>
      <c r="Q240" s="78"/>
      <c r="R240" s="87"/>
      <c r="S240" s="87"/>
      <c r="T240" s="93"/>
      <c r="U240" s="78"/>
      <c r="V240" s="87"/>
      <c r="W240" s="87"/>
      <c r="X240" s="93"/>
      <c r="Y240" s="78"/>
      <c r="Z240" s="87"/>
      <c r="AA240" s="87"/>
      <c r="AB240" s="93"/>
      <c r="AC240" s="78"/>
      <c r="AD240" s="87"/>
      <c r="AE240" s="87"/>
      <c r="AF240" s="93"/>
      <c r="AG240" s="75"/>
      <c r="AH240" s="75"/>
    </row>
    <row r="241" spans="1:34" ht="20.25" x14ac:dyDescent="0.2">
      <c r="A241" s="59"/>
      <c r="B241" s="63"/>
      <c r="C241" s="63"/>
      <c r="D241" s="63"/>
      <c r="E241" s="75"/>
      <c r="F241" s="84"/>
      <c r="G241" s="84"/>
      <c r="H241" s="85"/>
      <c r="I241" s="78"/>
      <c r="J241" s="84"/>
      <c r="K241" s="84"/>
      <c r="L241" s="85"/>
      <c r="M241" s="78"/>
      <c r="N241" s="84"/>
      <c r="O241" s="84"/>
      <c r="P241" s="84"/>
      <c r="Q241" s="78"/>
      <c r="R241" s="84"/>
      <c r="S241" s="84"/>
      <c r="T241" s="85"/>
      <c r="U241" s="78"/>
      <c r="V241" s="84"/>
      <c r="W241" s="84"/>
      <c r="X241" s="85"/>
      <c r="Y241" s="78"/>
      <c r="Z241" s="84"/>
      <c r="AA241" s="84"/>
      <c r="AB241" s="85"/>
      <c r="AC241" s="78"/>
      <c r="AD241" s="84"/>
      <c r="AE241" s="84"/>
      <c r="AF241" s="85"/>
      <c r="AG241" s="75"/>
      <c r="AH241" s="75"/>
    </row>
    <row r="242" spans="1:34" ht="20.25" x14ac:dyDescent="0.2">
      <c r="A242" s="58"/>
      <c r="B242" s="64">
        <f>SUM(B226:B240)</f>
        <v>260</v>
      </c>
      <c r="C242" s="136"/>
      <c r="D242" s="64">
        <f>SUM(D226:D240)</f>
        <v>260</v>
      </c>
      <c r="E242" s="75"/>
      <c r="F242" s="89">
        <f>SUM(F226:F240)</f>
        <v>9</v>
      </c>
      <c r="G242" s="95">
        <f>F242*10</f>
        <v>90</v>
      </c>
      <c r="H242" s="90">
        <f>SUM(H226:H240)</f>
        <v>90</v>
      </c>
      <c r="I242" s="78"/>
      <c r="J242" s="89">
        <f>SUM(J226:J240)</f>
        <v>9</v>
      </c>
      <c r="K242" s="95">
        <f>J242*10</f>
        <v>90</v>
      </c>
      <c r="L242" s="90">
        <f>SUM(L226:L240)</f>
        <v>90</v>
      </c>
      <c r="M242" s="78"/>
      <c r="N242" s="89">
        <f>SUM(N226:N240)</f>
        <v>8</v>
      </c>
      <c r="O242" s="95">
        <f>N242*10</f>
        <v>80</v>
      </c>
      <c r="P242" s="90">
        <f>SUM(P226:P240)</f>
        <v>80</v>
      </c>
      <c r="Q242" s="78"/>
      <c r="R242" s="89">
        <f>SUM(R226:R240)</f>
        <v>0</v>
      </c>
      <c r="S242" s="95">
        <f>R242*10</f>
        <v>0</v>
      </c>
      <c r="T242" s="90">
        <f>SUM(T226:T240)</f>
        <v>0</v>
      </c>
      <c r="U242" s="78"/>
      <c r="V242" s="89">
        <f>SUM(V226:V240)</f>
        <v>0</v>
      </c>
      <c r="W242" s="95">
        <f>V242*10</f>
        <v>0</v>
      </c>
      <c r="X242" s="90">
        <f>SUM(X226:X240)</f>
        <v>0</v>
      </c>
      <c r="Y242" s="78"/>
      <c r="Z242" s="89">
        <f>SUM(Z226:Z240)</f>
        <v>0</v>
      </c>
      <c r="AA242" s="95">
        <f>Z242*10</f>
        <v>0</v>
      </c>
      <c r="AB242" s="90">
        <f>SUM(AB226:AB240)</f>
        <v>0</v>
      </c>
      <c r="AC242" s="78"/>
      <c r="AD242" s="89">
        <f>SUM(AD226:AD240)</f>
        <v>0</v>
      </c>
      <c r="AE242" s="95">
        <f>AD242*10</f>
        <v>0</v>
      </c>
      <c r="AF242" s="90">
        <f>SUM(AF226:AF240)</f>
        <v>0</v>
      </c>
      <c r="AG242" s="75"/>
      <c r="AH242" s="90">
        <f>SUM(AF242,AB242,X242,T242,P242,L242,H242)</f>
        <v>260</v>
      </c>
    </row>
    <row r="244" spans="1:34" ht="20.25" x14ac:dyDescent="0.2">
      <c r="A244" s="75"/>
      <c r="B244" s="75"/>
      <c r="C244" s="75"/>
      <c r="D244" s="75"/>
      <c r="E244" s="75"/>
      <c r="F244" s="171" t="s">
        <v>39</v>
      </c>
      <c r="G244" s="171"/>
      <c r="H244" s="171"/>
      <c r="I244" s="94"/>
      <c r="J244" s="171" t="s">
        <v>40</v>
      </c>
      <c r="K244" s="171"/>
      <c r="L244" s="171"/>
      <c r="M244" s="94"/>
      <c r="N244" s="171" t="s">
        <v>55</v>
      </c>
      <c r="O244" s="171"/>
      <c r="P244" s="171"/>
      <c r="Q244" s="94"/>
      <c r="R244" s="171" t="s">
        <v>42</v>
      </c>
      <c r="S244" s="171"/>
      <c r="T244" s="171"/>
      <c r="U244" s="94"/>
      <c r="V244" s="171" t="s">
        <v>43</v>
      </c>
      <c r="W244" s="171"/>
      <c r="X244" s="171"/>
      <c r="Y244" s="94"/>
      <c r="Z244" s="171" t="s">
        <v>56</v>
      </c>
      <c r="AA244" s="171"/>
      <c r="AB244" s="171"/>
      <c r="AC244" s="79"/>
      <c r="AD244" s="171" t="s">
        <v>101</v>
      </c>
      <c r="AE244" s="171"/>
      <c r="AF244" s="171"/>
      <c r="AG244" s="75"/>
      <c r="AH244" s="75"/>
    </row>
    <row r="245" spans="1:34" ht="20.25" x14ac:dyDescent="0.25">
      <c r="A245" s="75"/>
      <c r="B245" s="75"/>
      <c r="C245" s="75"/>
      <c r="D245" s="75"/>
      <c r="E245" s="75"/>
      <c r="F245" s="133" t="s">
        <v>98</v>
      </c>
      <c r="G245" s="133" t="s">
        <v>97</v>
      </c>
      <c r="H245" s="133"/>
      <c r="J245" s="133" t="s">
        <v>98</v>
      </c>
      <c r="K245" s="133" t="s">
        <v>97</v>
      </c>
      <c r="L245" s="133"/>
      <c r="M245" s="79"/>
      <c r="N245" s="133" t="s">
        <v>98</v>
      </c>
      <c r="O245" s="133" t="s">
        <v>97</v>
      </c>
      <c r="P245" s="133"/>
      <c r="Q245" s="79"/>
      <c r="R245" s="133" t="s">
        <v>98</v>
      </c>
      <c r="S245" s="133" t="s">
        <v>97</v>
      </c>
      <c r="T245" s="133"/>
      <c r="U245" s="79"/>
      <c r="V245" s="133" t="s">
        <v>98</v>
      </c>
      <c r="W245" s="133" t="s">
        <v>97</v>
      </c>
      <c r="X245" s="133"/>
      <c r="Y245" s="79"/>
      <c r="Z245" s="133" t="s">
        <v>98</v>
      </c>
      <c r="AA245" s="133" t="s">
        <v>97</v>
      </c>
      <c r="AB245" s="133"/>
      <c r="AC245" s="79"/>
      <c r="AD245" s="133" t="s">
        <v>98</v>
      </c>
      <c r="AE245" s="133" t="s">
        <v>97</v>
      </c>
      <c r="AF245" s="133"/>
      <c r="AG245" s="75"/>
      <c r="AH245" s="75"/>
    </row>
    <row r="246" spans="1:34" ht="20.25" x14ac:dyDescent="0.2">
      <c r="A246" s="75"/>
      <c r="B246" s="75"/>
      <c r="C246" s="75"/>
      <c r="D246" s="75"/>
      <c r="E246" s="75"/>
      <c r="F246" s="131" t="s">
        <v>15</v>
      </c>
      <c r="G246" s="131">
        <f>(G268-G248)/100*60</f>
        <v>30</v>
      </c>
      <c r="H246" s="131"/>
      <c r="J246" s="131" t="s">
        <v>15</v>
      </c>
      <c r="K246" s="131">
        <f>(K268-K248)/100*60</f>
        <v>30</v>
      </c>
      <c r="L246" s="131"/>
      <c r="M246" s="79"/>
      <c r="N246" s="131" t="s">
        <v>15</v>
      </c>
      <c r="O246" s="131">
        <v>30</v>
      </c>
      <c r="P246" s="131"/>
      <c r="Q246" s="79"/>
      <c r="R246" s="131" t="s">
        <v>15</v>
      </c>
      <c r="S246" s="131">
        <f>(S268-S248)/100*60</f>
        <v>0</v>
      </c>
      <c r="T246" s="131"/>
      <c r="U246" s="79"/>
      <c r="V246" s="131" t="s">
        <v>15</v>
      </c>
      <c r="W246" s="131">
        <f>(W268-W248)/100*60</f>
        <v>0</v>
      </c>
      <c r="X246" s="131"/>
      <c r="Y246" s="79"/>
      <c r="Z246" s="131" t="s">
        <v>15</v>
      </c>
      <c r="AA246" s="131">
        <f>(AA268-AA248)/100*60</f>
        <v>0</v>
      </c>
      <c r="AB246" s="131"/>
      <c r="AC246" s="79"/>
      <c r="AD246" s="131" t="s">
        <v>15</v>
      </c>
      <c r="AE246" s="131">
        <f>(AE268-AE248)/100*60</f>
        <v>0</v>
      </c>
      <c r="AF246" s="131"/>
      <c r="AG246" s="75"/>
      <c r="AH246" s="75"/>
    </row>
    <row r="247" spans="1:34" ht="20.25" x14ac:dyDescent="0.2">
      <c r="A247" s="75"/>
      <c r="B247" s="75"/>
      <c r="C247" s="75"/>
      <c r="D247" s="75"/>
      <c r="E247" s="75"/>
      <c r="F247" s="131" t="s">
        <v>16</v>
      </c>
      <c r="G247" s="131">
        <f>(G268-G248)/100*40</f>
        <v>20</v>
      </c>
      <c r="H247" s="131"/>
      <c r="J247" s="131" t="s">
        <v>16</v>
      </c>
      <c r="K247" s="131">
        <f>(K268-K248)/100*40</f>
        <v>20</v>
      </c>
      <c r="L247" s="131"/>
      <c r="M247" s="79"/>
      <c r="N247" s="131" t="s">
        <v>16</v>
      </c>
      <c r="O247" s="131">
        <v>10</v>
      </c>
      <c r="P247" s="131"/>
      <c r="Q247" s="79"/>
      <c r="R247" s="131" t="s">
        <v>16</v>
      </c>
      <c r="S247" s="131">
        <f>(S268-S248)/100*40</f>
        <v>0</v>
      </c>
      <c r="T247" s="131"/>
      <c r="U247" s="79"/>
      <c r="V247" s="131" t="s">
        <v>16</v>
      </c>
      <c r="W247" s="131">
        <f>(W268-W248)/100*40</f>
        <v>0</v>
      </c>
      <c r="X247" s="131"/>
      <c r="Y247" s="79"/>
      <c r="Z247" s="131" t="s">
        <v>16</v>
      </c>
      <c r="AA247" s="131">
        <f>(AA268-AA248)/100*40</f>
        <v>0</v>
      </c>
      <c r="AB247" s="131"/>
      <c r="AC247" s="79"/>
      <c r="AD247" s="131" t="s">
        <v>16</v>
      </c>
      <c r="AE247" s="131">
        <f>(AE268-AE248)/100*40</f>
        <v>0</v>
      </c>
      <c r="AF247" s="131"/>
      <c r="AG247" s="75"/>
      <c r="AH247" s="75"/>
    </row>
    <row r="248" spans="1:34" ht="20.25" x14ac:dyDescent="0.2">
      <c r="A248" s="75"/>
      <c r="B248" s="75"/>
      <c r="C248" s="75"/>
      <c r="D248" s="75"/>
      <c r="E248" s="75"/>
      <c r="F248" s="131" t="s">
        <v>17</v>
      </c>
      <c r="G248" s="131">
        <v>10</v>
      </c>
      <c r="H248" s="131"/>
      <c r="J248" s="131" t="s">
        <v>17</v>
      </c>
      <c r="K248" s="131"/>
      <c r="L248" s="131"/>
      <c r="M248" s="79"/>
      <c r="N248" s="131" t="s">
        <v>17</v>
      </c>
      <c r="O248" s="131"/>
      <c r="P248" s="131"/>
      <c r="Q248" s="79"/>
      <c r="R248" s="131" t="s">
        <v>17</v>
      </c>
      <c r="S248" s="131"/>
      <c r="T248" s="131"/>
      <c r="U248" s="79"/>
      <c r="V248" s="131" t="s">
        <v>17</v>
      </c>
      <c r="W248" s="131"/>
      <c r="X248" s="131"/>
      <c r="Y248" s="79"/>
      <c r="Z248" s="131" t="s">
        <v>17</v>
      </c>
      <c r="AA248" s="131"/>
      <c r="AB248" s="131"/>
      <c r="AC248" s="79"/>
      <c r="AD248" s="131" t="s">
        <v>17</v>
      </c>
      <c r="AE248" s="131"/>
      <c r="AF248" s="131"/>
      <c r="AG248" s="75"/>
      <c r="AH248" s="75"/>
    </row>
    <row r="249" spans="1:34" ht="20.25" x14ac:dyDescent="0.2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  <c r="AC249" s="75"/>
      <c r="AD249" s="75"/>
      <c r="AE249" s="75"/>
      <c r="AF249" s="75"/>
      <c r="AG249" s="75"/>
      <c r="AH249" s="75"/>
    </row>
    <row r="250" spans="1:34" ht="20.25" x14ac:dyDescent="0.25">
      <c r="A250" s="132" t="s">
        <v>137</v>
      </c>
      <c r="B250" s="132" t="s">
        <v>38</v>
      </c>
      <c r="C250" s="132" t="s">
        <v>37</v>
      </c>
      <c r="D250" s="132" t="s">
        <v>99</v>
      </c>
      <c r="E250" s="75"/>
      <c r="F250" s="86" t="s">
        <v>37</v>
      </c>
      <c r="G250" s="86" t="s">
        <v>96</v>
      </c>
      <c r="H250" s="86" t="s">
        <v>97</v>
      </c>
      <c r="I250" s="76"/>
      <c r="J250" s="86" t="s">
        <v>37</v>
      </c>
      <c r="K250" s="86" t="s">
        <v>96</v>
      </c>
      <c r="L250" s="86" t="s">
        <v>97</v>
      </c>
      <c r="M250" s="76"/>
      <c r="N250" s="86" t="s">
        <v>37</v>
      </c>
      <c r="O250" s="86" t="s">
        <v>96</v>
      </c>
      <c r="P250" s="86" t="s">
        <v>97</v>
      </c>
      <c r="Q250" s="76"/>
      <c r="R250" s="86" t="s">
        <v>37</v>
      </c>
      <c r="S250" s="86" t="s">
        <v>96</v>
      </c>
      <c r="T250" s="86" t="s">
        <v>97</v>
      </c>
      <c r="U250" s="76"/>
      <c r="V250" s="86" t="s">
        <v>37</v>
      </c>
      <c r="W250" s="86" t="s">
        <v>96</v>
      </c>
      <c r="X250" s="86" t="s">
        <v>97</v>
      </c>
      <c r="Y250" s="76"/>
      <c r="Z250" s="86" t="s">
        <v>37</v>
      </c>
      <c r="AA250" s="86" t="s">
        <v>96</v>
      </c>
      <c r="AB250" s="86" t="s">
        <v>97</v>
      </c>
      <c r="AC250" s="76"/>
      <c r="AD250" s="86" t="s">
        <v>37</v>
      </c>
      <c r="AE250" s="86" t="s">
        <v>96</v>
      </c>
      <c r="AF250" s="86" t="s">
        <v>97</v>
      </c>
      <c r="AG250" s="75"/>
      <c r="AH250" s="75"/>
    </row>
    <row r="251" spans="1:34" ht="20.25" x14ac:dyDescent="0.2">
      <c r="A251" s="59"/>
      <c r="B251" s="59"/>
      <c r="C251" s="59"/>
      <c r="D251" s="59"/>
      <c r="E251" s="75"/>
      <c r="F251" s="82"/>
      <c r="G251" s="82"/>
      <c r="H251" s="83"/>
      <c r="I251" s="77"/>
      <c r="J251" s="82"/>
      <c r="K251" s="82"/>
      <c r="L251" s="83"/>
      <c r="M251" s="77"/>
      <c r="N251" s="82"/>
      <c r="O251" s="82"/>
      <c r="P251" s="83"/>
      <c r="Q251" s="77"/>
      <c r="R251" s="82"/>
      <c r="S251" s="82"/>
      <c r="T251" s="83"/>
      <c r="U251" s="77"/>
      <c r="V251" s="82"/>
      <c r="W251" s="82"/>
      <c r="X251" s="83"/>
      <c r="Y251" s="77"/>
      <c r="Z251" s="82"/>
      <c r="AA251" s="82"/>
      <c r="AB251" s="83"/>
      <c r="AC251" s="77"/>
      <c r="AD251" s="82"/>
      <c r="AE251" s="82"/>
      <c r="AF251" s="83"/>
      <c r="AG251" s="75"/>
      <c r="AH251" s="75"/>
    </row>
    <row r="252" spans="1:34" ht="20.25" x14ac:dyDescent="0.25">
      <c r="A252" s="58" t="s">
        <v>1</v>
      </c>
      <c r="B252" s="131">
        <f>SUM(H252,L252,P252,T252,X252,AB252,AF252)</f>
        <v>0</v>
      </c>
      <c r="C252" s="62">
        <f>SUM(F252,J252,N252,R252,V252,Z252)</f>
        <v>2</v>
      </c>
      <c r="D252" s="131">
        <f>C252*10</f>
        <v>20</v>
      </c>
      <c r="E252" s="75"/>
      <c r="F252" s="87">
        <v>1</v>
      </c>
      <c r="G252" s="87"/>
      <c r="H252" s="93"/>
      <c r="I252" s="78"/>
      <c r="J252" s="87">
        <v>1</v>
      </c>
      <c r="K252" s="87"/>
      <c r="L252" s="93"/>
      <c r="M252" s="78"/>
      <c r="N252" s="87"/>
      <c r="O252" s="87"/>
      <c r="P252" s="93"/>
      <c r="Q252" s="78"/>
      <c r="R252" s="87"/>
      <c r="S252" s="87"/>
      <c r="T252" s="93"/>
      <c r="U252" s="78"/>
      <c r="V252" s="87"/>
      <c r="W252" s="87"/>
      <c r="X252" s="93"/>
      <c r="Y252" s="78"/>
      <c r="Z252" s="87"/>
      <c r="AA252" s="87"/>
      <c r="AB252" s="93"/>
      <c r="AC252" s="78"/>
      <c r="AD252" s="87"/>
      <c r="AE252" s="87"/>
      <c r="AF252" s="93"/>
      <c r="AG252" s="75"/>
      <c r="AH252" s="75"/>
    </row>
    <row r="253" spans="1:34" ht="20.25" x14ac:dyDescent="0.25">
      <c r="A253" s="58" t="s">
        <v>2</v>
      </c>
      <c r="B253" s="131">
        <f t="shared" ref="B253:B265" si="30">SUM(H253,L253,P253,T253,X253,AB253,AF253)</f>
        <v>30</v>
      </c>
      <c r="C253" s="62">
        <f t="shared" ref="C253:C265" si="31">SUM(F253,J253,N253,R253,V253,Z253)</f>
        <v>2</v>
      </c>
      <c r="D253" s="131">
        <f t="shared" ref="D253:D265" si="32">C253*10</f>
        <v>20</v>
      </c>
      <c r="E253" s="75"/>
      <c r="F253" s="87">
        <v>1</v>
      </c>
      <c r="G253" s="87"/>
      <c r="H253" s="93"/>
      <c r="I253" s="78"/>
      <c r="J253" s="87">
        <v>1</v>
      </c>
      <c r="K253" s="87" t="s">
        <v>15</v>
      </c>
      <c r="L253" s="93">
        <v>30</v>
      </c>
      <c r="M253" s="78"/>
      <c r="N253" s="87"/>
      <c r="O253" s="87"/>
      <c r="P253" s="93"/>
      <c r="Q253" s="78"/>
      <c r="R253" s="87"/>
      <c r="S253" s="87"/>
      <c r="T253" s="93"/>
      <c r="U253" s="78"/>
      <c r="V253" s="87"/>
      <c r="W253" s="87"/>
      <c r="X253" s="93"/>
      <c r="Y253" s="78"/>
      <c r="Z253" s="87"/>
      <c r="AA253" s="87"/>
      <c r="AB253" s="93"/>
      <c r="AC253" s="78"/>
      <c r="AD253" s="87"/>
      <c r="AE253" s="87"/>
      <c r="AF253" s="93"/>
      <c r="AG253" s="75"/>
      <c r="AH253" s="75"/>
    </row>
    <row r="254" spans="1:34" ht="20.25" x14ac:dyDescent="0.25">
      <c r="A254" s="58" t="s">
        <v>3</v>
      </c>
      <c r="B254" s="131">
        <f t="shared" si="30"/>
        <v>0</v>
      </c>
      <c r="C254" s="62">
        <f t="shared" si="31"/>
        <v>0</v>
      </c>
      <c r="D254" s="131">
        <f t="shared" si="32"/>
        <v>0</v>
      </c>
      <c r="E254" s="75"/>
      <c r="F254" s="87"/>
      <c r="G254" s="87"/>
      <c r="H254" s="93"/>
      <c r="I254" s="78"/>
      <c r="J254" s="87"/>
      <c r="K254" s="87"/>
      <c r="L254" s="93"/>
      <c r="M254" s="78"/>
      <c r="N254" s="87"/>
      <c r="O254" s="87"/>
      <c r="P254" s="93"/>
      <c r="Q254" s="78"/>
      <c r="R254" s="87"/>
      <c r="S254" s="87"/>
      <c r="T254" s="93"/>
      <c r="U254" s="78"/>
      <c r="V254" s="87"/>
      <c r="W254" s="87"/>
      <c r="X254" s="93"/>
      <c r="Y254" s="78"/>
      <c r="Z254" s="87"/>
      <c r="AA254" s="87"/>
      <c r="AB254" s="93"/>
      <c r="AC254" s="78"/>
      <c r="AD254" s="87"/>
      <c r="AE254" s="87"/>
      <c r="AF254" s="93"/>
      <c r="AG254" s="75"/>
      <c r="AH254" s="75"/>
    </row>
    <row r="255" spans="1:34" ht="20.25" x14ac:dyDescent="0.25">
      <c r="A255" s="58" t="s">
        <v>4</v>
      </c>
      <c r="B255" s="131">
        <f t="shared" si="30"/>
        <v>0</v>
      </c>
      <c r="C255" s="62">
        <f t="shared" si="31"/>
        <v>0</v>
      </c>
      <c r="D255" s="131">
        <f t="shared" si="32"/>
        <v>0</v>
      </c>
      <c r="E255" s="75"/>
      <c r="F255" s="87"/>
      <c r="G255" s="87"/>
      <c r="H255" s="93"/>
      <c r="I255" s="78"/>
      <c r="J255" s="87"/>
      <c r="K255" s="87"/>
      <c r="L255" s="93"/>
      <c r="M255" s="78"/>
      <c r="N255" s="87"/>
      <c r="O255" s="87"/>
      <c r="P255" s="93"/>
      <c r="Q255" s="78"/>
      <c r="R255" s="87"/>
      <c r="S255" s="87"/>
      <c r="T255" s="93"/>
      <c r="U255" s="78"/>
      <c r="V255" s="87"/>
      <c r="W255" s="87"/>
      <c r="X255" s="93"/>
      <c r="Y255" s="78"/>
      <c r="Z255" s="87"/>
      <c r="AA255" s="87"/>
      <c r="AB255" s="93"/>
      <c r="AC255" s="78"/>
      <c r="AD255" s="87"/>
      <c r="AE255" s="87"/>
      <c r="AF255" s="93"/>
      <c r="AG255" s="75"/>
      <c r="AH255" s="75"/>
    </row>
    <row r="256" spans="1:34" ht="20.25" x14ac:dyDescent="0.25">
      <c r="A256" s="58" t="s">
        <v>5</v>
      </c>
      <c r="B256" s="131">
        <f t="shared" si="30"/>
        <v>0</v>
      </c>
      <c r="C256" s="62">
        <f t="shared" si="31"/>
        <v>0</v>
      </c>
      <c r="D256" s="131">
        <f t="shared" si="32"/>
        <v>0</v>
      </c>
      <c r="E256" s="75"/>
      <c r="F256" s="87"/>
      <c r="G256" s="87"/>
      <c r="H256" s="93"/>
      <c r="I256" s="78"/>
      <c r="J256" s="87"/>
      <c r="K256" s="87"/>
      <c r="L256" s="93"/>
      <c r="M256" s="78"/>
      <c r="N256" s="87"/>
      <c r="O256" s="87"/>
      <c r="P256" s="93"/>
      <c r="Q256" s="78"/>
      <c r="R256" s="87"/>
      <c r="S256" s="87"/>
      <c r="T256" s="93"/>
      <c r="U256" s="78"/>
      <c r="V256" s="87"/>
      <c r="W256" s="87"/>
      <c r="X256" s="93"/>
      <c r="Y256" s="78"/>
      <c r="Z256" s="87"/>
      <c r="AA256" s="87"/>
      <c r="AB256" s="93"/>
      <c r="AC256" s="78"/>
      <c r="AD256" s="87"/>
      <c r="AE256" s="87"/>
      <c r="AF256" s="93"/>
      <c r="AG256" s="75"/>
      <c r="AH256" s="75"/>
    </row>
    <row r="257" spans="1:34" ht="20.25" x14ac:dyDescent="0.25">
      <c r="A257" s="58" t="s">
        <v>6</v>
      </c>
      <c r="B257" s="131">
        <f t="shared" si="30"/>
        <v>0</v>
      </c>
      <c r="C257" s="62">
        <f t="shared" si="31"/>
        <v>0</v>
      </c>
      <c r="D257" s="131">
        <f t="shared" si="32"/>
        <v>0</v>
      </c>
      <c r="E257" s="75"/>
      <c r="F257" s="87"/>
      <c r="G257" s="87"/>
      <c r="H257" s="93"/>
      <c r="I257" s="78"/>
      <c r="J257" s="87"/>
      <c r="K257" s="87"/>
      <c r="L257" s="93"/>
      <c r="M257" s="78"/>
      <c r="N257" s="87"/>
      <c r="O257" s="87"/>
      <c r="P257" s="93"/>
      <c r="Q257" s="78"/>
      <c r="R257" s="87"/>
      <c r="S257" s="87"/>
      <c r="T257" s="93"/>
      <c r="U257" s="78"/>
      <c r="V257" s="87"/>
      <c r="W257" s="87"/>
      <c r="X257" s="93"/>
      <c r="Y257" s="78"/>
      <c r="Z257" s="87"/>
      <c r="AA257" s="87"/>
      <c r="AB257" s="93"/>
      <c r="AC257" s="78"/>
      <c r="AD257" s="87"/>
      <c r="AE257" s="87"/>
      <c r="AF257" s="93"/>
      <c r="AG257" s="75"/>
      <c r="AH257" s="75"/>
    </row>
    <row r="258" spans="1:34" ht="20.25" x14ac:dyDescent="0.25">
      <c r="A258" s="58" t="s">
        <v>7</v>
      </c>
      <c r="B258" s="131">
        <f t="shared" si="30"/>
        <v>0</v>
      </c>
      <c r="C258" s="62">
        <f t="shared" si="31"/>
        <v>0</v>
      </c>
      <c r="D258" s="131">
        <f t="shared" si="32"/>
        <v>0</v>
      </c>
      <c r="E258" s="75"/>
      <c r="F258" s="87"/>
      <c r="G258" s="87"/>
      <c r="H258" s="93"/>
      <c r="I258" s="78"/>
      <c r="J258" s="87"/>
      <c r="K258" s="87"/>
      <c r="L258" s="93"/>
      <c r="M258" s="78"/>
      <c r="N258" s="87"/>
      <c r="O258" s="87"/>
      <c r="P258" s="93"/>
      <c r="Q258" s="78"/>
      <c r="R258" s="87"/>
      <c r="S258" s="87"/>
      <c r="T258" s="93"/>
      <c r="U258" s="78"/>
      <c r="V258" s="87"/>
      <c r="W258" s="87"/>
      <c r="X258" s="93"/>
      <c r="Y258" s="78"/>
      <c r="Z258" s="87"/>
      <c r="AA258" s="87"/>
      <c r="AB258" s="93"/>
      <c r="AC258" s="78"/>
      <c r="AD258" s="87"/>
      <c r="AE258" s="87"/>
      <c r="AF258" s="93"/>
      <c r="AG258" s="75"/>
      <c r="AH258" s="75"/>
    </row>
    <row r="259" spans="1:34" ht="20.25" x14ac:dyDescent="0.25">
      <c r="A259" s="58" t="s">
        <v>8</v>
      </c>
      <c r="B259" s="131">
        <f t="shared" si="30"/>
        <v>10</v>
      </c>
      <c r="C259" s="62">
        <f t="shared" si="31"/>
        <v>2</v>
      </c>
      <c r="D259" s="131">
        <f t="shared" si="32"/>
        <v>20</v>
      </c>
      <c r="E259" s="75"/>
      <c r="F259" s="87">
        <v>1</v>
      </c>
      <c r="G259" s="87" t="s">
        <v>17</v>
      </c>
      <c r="H259" s="93">
        <v>10</v>
      </c>
      <c r="I259" s="78"/>
      <c r="J259" s="87">
        <v>1</v>
      </c>
      <c r="K259" s="87"/>
      <c r="L259" s="93"/>
      <c r="M259" s="78"/>
      <c r="N259" s="87"/>
      <c r="O259" s="87"/>
      <c r="P259" s="93"/>
      <c r="Q259" s="78"/>
      <c r="R259" s="87"/>
      <c r="S259" s="87"/>
      <c r="T259" s="93"/>
      <c r="U259" s="78"/>
      <c r="V259" s="87"/>
      <c r="W259" s="87"/>
      <c r="X259" s="93"/>
      <c r="Y259" s="78"/>
      <c r="Z259" s="87"/>
      <c r="AA259" s="87"/>
      <c r="AB259" s="93"/>
      <c r="AC259" s="78"/>
      <c r="AD259" s="87"/>
      <c r="AE259" s="87"/>
      <c r="AF259" s="93"/>
      <c r="AG259" s="75"/>
      <c r="AH259" s="75"/>
    </row>
    <row r="260" spans="1:34" ht="20.25" x14ac:dyDescent="0.25">
      <c r="A260" s="58" t="s">
        <v>9</v>
      </c>
      <c r="B260" s="131">
        <f t="shared" si="30"/>
        <v>30</v>
      </c>
      <c r="C260" s="62">
        <f t="shared" si="31"/>
        <v>2</v>
      </c>
      <c r="D260" s="131">
        <f t="shared" si="32"/>
        <v>20</v>
      </c>
      <c r="E260" s="75"/>
      <c r="F260" s="87">
        <v>1</v>
      </c>
      <c r="G260" s="87" t="s">
        <v>15</v>
      </c>
      <c r="H260" s="93">
        <v>30</v>
      </c>
      <c r="I260" s="78"/>
      <c r="J260" s="87">
        <v>1</v>
      </c>
      <c r="K260" s="87"/>
      <c r="L260" s="93"/>
      <c r="M260" s="78"/>
      <c r="N260" s="87"/>
      <c r="O260" s="87"/>
      <c r="P260" s="93"/>
      <c r="Q260" s="78"/>
      <c r="R260" s="87"/>
      <c r="S260" s="87"/>
      <c r="T260" s="93"/>
      <c r="U260" s="78"/>
      <c r="V260" s="87"/>
      <c r="W260" s="87"/>
      <c r="X260" s="93"/>
      <c r="Y260" s="78"/>
      <c r="Z260" s="87"/>
      <c r="AA260" s="87"/>
      <c r="AB260" s="93"/>
      <c r="AC260" s="78"/>
      <c r="AD260" s="87"/>
      <c r="AE260" s="87"/>
      <c r="AF260" s="93"/>
      <c r="AG260" s="75"/>
      <c r="AH260" s="75"/>
    </row>
    <row r="261" spans="1:34" ht="20.25" x14ac:dyDescent="0.25">
      <c r="A261" s="58" t="s">
        <v>10</v>
      </c>
      <c r="B261" s="131">
        <f t="shared" si="30"/>
        <v>0</v>
      </c>
      <c r="C261" s="62">
        <f t="shared" si="31"/>
        <v>0</v>
      </c>
      <c r="D261" s="131">
        <f t="shared" si="32"/>
        <v>0</v>
      </c>
      <c r="E261" s="75"/>
      <c r="F261" s="87"/>
      <c r="G261" s="87"/>
      <c r="H261" s="93"/>
      <c r="I261" s="78"/>
      <c r="J261" s="87"/>
      <c r="K261" s="87"/>
      <c r="L261" s="93"/>
      <c r="M261" s="78"/>
      <c r="N261" s="87"/>
      <c r="O261" s="87"/>
      <c r="P261" s="93"/>
      <c r="Q261" s="78"/>
      <c r="R261" s="87"/>
      <c r="S261" s="87"/>
      <c r="T261" s="93"/>
      <c r="U261" s="78"/>
      <c r="V261" s="87"/>
      <c r="W261" s="87"/>
      <c r="X261" s="93"/>
      <c r="Y261" s="78"/>
      <c r="Z261" s="87"/>
      <c r="AA261" s="87"/>
      <c r="AB261" s="93"/>
      <c r="AC261" s="78"/>
      <c r="AD261" s="87"/>
      <c r="AE261" s="87"/>
      <c r="AF261" s="93"/>
      <c r="AG261" s="75"/>
      <c r="AH261" s="75"/>
    </row>
    <row r="262" spans="1:34" ht="20.25" x14ac:dyDescent="0.25">
      <c r="A262" s="58" t="s">
        <v>11</v>
      </c>
      <c r="B262" s="131">
        <f t="shared" si="30"/>
        <v>20</v>
      </c>
      <c r="C262" s="62">
        <f t="shared" si="31"/>
        <v>2</v>
      </c>
      <c r="D262" s="131">
        <f t="shared" si="32"/>
        <v>20</v>
      </c>
      <c r="E262" s="75"/>
      <c r="F262" s="87">
        <v>1</v>
      </c>
      <c r="G262" s="87"/>
      <c r="H262" s="93"/>
      <c r="I262" s="78"/>
      <c r="J262" s="87">
        <v>1</v>
      </c>
      <c r="K262" s="87" t="s">
        <v>16</v>
      </c>
      <c r="L262" s="93">
        <v>20</v>
      </c>
      <c r="M262" s="78"/>
      <c r="N262" s="87"/>
      <c r="O262" s="87"/>
      <c r="P262" s="93"/>
      <c r="Q262" s="78"/>
      <c r="R262" s="87"/>
      <c r="S262" s="87"/>
      <c r="T262" s="93"/>
      <c r="U262" s="78"/>
      <c r="V262" s="87"/>
      <c r="W262" s="87"/>
      <c r="X262" s="93"/>
      <c r="Y262" s="78"/>
      <c r="Z262" s="87"/>
      <c r="AA262" s="87"/>
      <c r="AB262" s="93"/>
      <c r="AC262" s="78"/>
      <c r="AD262" s="87"/>
      <c r="AE262" s="87"/>
      <c r="AF262" s="93"/>
      <c r="AG262" s="75"/>
      <c r="AH262" s="75"/>
    </row>
    <row r="263" spans="1:34" ht="20.25" x14ac:dyDescent="0.25">
      <c r="A263" s="58" t="s">
        <v>12</v>
      </c>
      <c r="B263" s="131">
        <f t="shared" si="30"/>
        <v>0</v>
      </c>
      <c r="C263" s="62">
        <f t="shared" si="31"/>
        <v>0</v>
      </c>
      <c r="D263" s="131">
        <f t="shared" si="32"/>
        <v>0</v>
      </c>
      <c r="E263" s="75"/>
      <c r="F263" s="87"/>
      <c r="G263" s="87"/>
      <c r="H263" s="93"/>
      <c r="I263" s="78"/>
      <c r="J263" s="87"/>
      <c r="K263" s="87"/>
      <c r="L263" s="93"/>
      <c r="M263" s="78"/>
      <c r="N263" s="87"/>
      <c r="O263" s="87"/>
      <c r="P263" s="93"/>
      <c r="Q263" s="78"/>
      <c r="R263" s="87"/>
      <c r="S263" s="87"/>
      <c r="T263" s="93"/>
      <c r="U263" s="78"/>
      <c r="V263" s="87"/>
      <c r="W263" s="87"/>
      <c r="X263" s="93"/>
      <c r="Y263" s="78"/>
      <c r="Z263" s="87"/>
      <c r="AA263" s="87"/>
      <c r="AB263" s="93"/>
      <c r="AC263" s="78"/>
      <c r="AD263" s="87"/>
      <c r="AE263" s="87"/>
      <c r="AF263" s="93"/>
      <c r="AG263" s="75"/>
      <c r="AH263" s="75"/>
    </row>
    <row r="264" spans="1:34" ht="20.25" x14ac:dyDescent="0.25">
      <c r="A264" s="58" t="s">
        <v>54</v>
      </c>
      <c r="B264" s="131">
        <f t="shared" si="30"/>
        <v>0</v>
      </c>
      <c r="C264" s="62">
        <f t="shared" si="31"/>
        <v>0</v>
      </c>
      <c r="D264" s="131">
        <f t="shared" si="32"/>
        <v>0</v>
      </c>
      <c r="E264" s="75"/>
      <c r="F264" s="87"/>
      <c r="G264" s="87"/>
      <c r="H264" s="93"/>
      <c r="I264" s="78"/>
      <c r="J264" s="87"/>
      <c r="K264" s="87"/>
      <c r="L264" s="93"/>
      <c r="M264" s="78"/>
      <c r="N264" s="87"/>
      <c r="O264" s="87"/>
      <c r="P264" s="93"/>
      <c r="Q264" s="78"/>
      <c r="R264" s="87"/>
      <c r="S264" s="87"/>
      <c r="T264" s="93"/>
      <c r="U264" s="78"/>
      <c r="V264" s="87"/>
      <c r="W264" s="87"/>
      <c r="X264" s="93"/>
      <c r="Y264" s="78"/>
      <c r="Z264" s="87"/>
      <c r="AA264" s="87"/>
      <c r="AB264" s="93"/>
      <c r="AC264" s="78"/>
      <c r="AD264" s="87"/>
      <c r="AE264" s="87"/>
      <c r="AF264" s="93"/>
      <c r="AG264" s="75"/>
      <c r="AH264" s="75"/>
    </row>
    <row r="265" spans="1:34" ht="20.25" x14ac:dyDescent="0.25">
      <c r="A265" s="58" t="s">
        <v>76</v>
      </c>
      <c r="B265" s="131">
        <f t="shared" si="30"/>
        <v>0</v>
      </c>
      <c r="C265" s="62">
        <f t="shared" si="31"/>
        <v>0</v>
      </c>
      <c r="D265" s="131">
        <f t="shared" si="32"/>
        <v>0</v>
      </c>
      <c r="E265" s="75"/>
      <c r="F265" s="87"/>
      <c r="G265" s="87"/>
      <c r="H265" s="93"/>
      <c r="I265" s="78"/>
      <c r="J265" s="87"/>
      <c r="K265" s="87"/>
      <c r="L265" s="93"/>
      <c r="M265" s="78"/>
      <c r="N265" s="87"/>
      <c r="O265" s="87"/>
      <c r="P265" s="93"/>
      <c r="Q265" s="78"/>
      <c r="R265" s="87"/>
      <c r="S265" s="87"/>
      <c r="T265" s="93"/>
      <c r="U265" s="78"/>
      <c r="V265" s="87"/>
      <c r="W265" s="87"/>
      <c r="X265" s="93"/>
      <c r="Y265" s="78"/>
      <c r="Z265" s="87"/>
      <c r="AA265" s="87"/>
      <c r="AB265" s="93"/>
      <c r="AC265" s="78"/>
      <c r="AD265" s="87"/>
      <c r="AE265" s="87"/>
      <c r="AF265" s="93"/>
      <c r="AG265" s="75"/>
      <c r="AH265" s="75"/>
    </row>
    <row r="266" spans="1:34" ht="20.25" x14ac:dyDescent="0.25">
      <c r="A266" s="58" t="s">
        <v>139</v>
      </c>
      <c r="B266" s="138">
        <f t="shared" ref="B266" si="33">SUM(H266,L266,P266,T266,X266,AB266,AF266)</f>
        <v>20</v>
      </c>
      <c r="C266" s="62">
        <f t="shared" ref="C266" si="34">SUM(F266,J266,N266,R266,V266,Z266)</f>
        <v>1</v>
      </c>
      <c r="D266" s="138">
        <f t="shared" ref="D266" si="35">C266*10</f>
        <v>10</v>
      </c>
      <c r="E266" s="75"/>
      <c r="F266" s="87">
        <v>1</v>
      </c>
      <c r="G266" s="87" t="s">
        <v>16</v>
      </c>
      <c r="H266" s="93">
        <v>20</v>
      </c>
      <c r="I266" s="78"/>
      <c r="J266" s="87"/>
      <c r="K266" s="87"/>
      <c r="L266" s="93"/>
      <c r="M266" s="78"/>
      <c r="N266" s="87"/>
      <c r="O266" s="87"/>
      <c r="P266" s="93"/>
      <c r="Q266" s="78"/>
      <c r="R266" s="87"/>
      <c r="S266" s="87"/>
      <c r="T266" s="93"/>
      <c r="U266" s="78"/>
      <c r="V266" s="87"/>
      <c r="W266" s="87"/>
      <c r="X266" s="93"/>
      <c r="Y266" s="78"/>
      <c r="Z266" s="87"/>
      <c r="AA266" s="87"/>
      <c r="AB266" s="93"/>
      <c r="AC266" s="78"/>
      <c r="AD266" s="87"/>
      <c r="AE266" s="87"/>
      <c r="AF266" s="93"/>
      <c r="AG266" s="75"/>
      <c r="AH266" s="75"/>
    </row>
    <row r="267" spans="1:34" ht="20.25" x14ac:dyDescent="0.2">
      <c r="A267" s="59"/>
      <c r="B267" s="63"/>
      <c r="C267" s="63"/>
      <c r="D267" s="63"/>
      <c r="E267" s="75"/>
      <c r="F267" s="84"/>
      <c r="G267" s="84"/>
      <c r="H267" s="85"/>
      <c r="I267" s="78"/>
      <c r="J267" s="84"/>
      <c r="K267" s="84"/>
      <c r="L267" s="85"/>
      <c r="M267" s="78"/>
      <c r="N267" s="84"/>
      <c r="O267" s="84"/>
      <c r="P267" s="84"/>
      <c r="Q267" s="78"/>
      <c r="R267" s="84"/>
      <c r="S267" s="84"/>
      <c r="T267" s="85"/>
      <c r="U267" s="78"/>
      <c r="V267" s="84"/>
      <c r="W267" s="84"/>
      <c r="X267" s="85"/>
      <c r="Y267" s="78"/>
      <c r="Z267" s="84"/>
      <c r="AA267" s="84"/>
      <c r="AB267" s="85"/>
      <c r="AC267" s="78"/>
      <c r="AD267" s="84"/>
      <c r="AE267" s="84"/>
      <c r="AF267" s="85"/>
      <c r="AG267" s="75"/>
      <c r="AH267" s="75"/>
    </row>
    <row r="268" spans="1:34" ht="20.25" x14ac:dyDescent="0.2">
      <c r="A268" s="58"/>
      <c r="B268" s="64">
        <f>SUM(B252:B266)</f>
        <v>110</v>
      </c>
      <c r="C268" s="132"/>
      <c r="D268" s="64">
        <f>SUM(D252:D266)</f>
        <v>110</v>
      </c>
      <c r="E268" s="64">
        <f>SUM(E252:E266)</f>
        <v>0</v>
      </c>
      <c r="F268" s="89">
        <f>SUM(F252:F266)</f>
        <v>6</v>
      </c>
      <c r="G268" s="95">
        <f>F268*10</f>
        <v>60</v>
      </c>
      <c r="H268" s="90">
        <f>SUM(H252:H266)</f>
        <v>60</v>
      </c>
      <c r="I268" s="78"/>
      <c r="J268" s="89">
        <f>SUM(J252:J266)</f>
        <v>5</v>
      </c>
      <c r="K268" s="95">
        <f>J268*10</f>
        <v>50</v>
      </c>
      <c r="L268" s="90">
        <f>SUM(L252:L266)</f>
        <v>50</v>
      </c>
      <c r="M268" s="78"/>
      <c r="N268" s="89">
        <f>SUM(N252:N266)</f>
        <v>0</v>
      </c>
      <c r="O268" s="95">
        <f>N268*10</f>
        <v>0</v>
      </c>
      <c r="P268" s="90">
        <f>SUM(P252:P266)</f>
        <v>0</v>
      </c>
      <c r="Q268" s="78"/>
      <c r="R268" s="89">
        <f>SUM(R252:R266)</f>
        <v>0</v>
      </c>
      <c r="S268" s="95">
        <f>R268*10</f>
        <v>0</v>
      </c>
      <c r="T268" s="90">
        <f>SUM(T252:T266)</f>
        <v>0</v>
      </c>
      <c r="U268" s="78"/>
      <c r="V268" s="89">
        <f>SUM(V252:V266)</f>
        <v>0</v>
      </c>
      <c r="W268" s="95">
        <f>V268*10</f>
        <v>0</v>
      </c>
      <c r="X268" s="90">
        <f>SUM(X252:X266)</f>
        <v>0</v>
      </c>
      <c r="Y268" s="78"/>
      <c r="Z268" s="89">
        <f>SUM(Z252:Z266)</f>
        <v>0</v>
      </c>
      <c r="AA268" s="95">
        <f>Z268*10</f>
        <v>0</v>
      </c>
      <c r="AB268" s="90">
        <f>SUM(AB252:AB266)</f>
        <v>0</v>
      </c>
      <c r="AC268" s="78"/>
      <c r="AD268" s="89">
        <f>SUM(AD252:AD266)</f>
        <v>0</v>
      </c>
      <c r="AE268" s="95">
        <f>AD268*10</f>
        <v>0</v>
      </c>
      <c r="AF268" s="90">
        <f>SUM(AF252:AF266)</f>
        <v>0</v>
      </c>
      <c r="AG268" s="75"/>
      <c r="AH268" s="90">
        <f>SUM(AF268,AB268,X268,T268,P268,L268,H268)</f>
        <v>110</v>
      </c>
    </row>
    <row r="270" spans="1:34" ht="20.25" x14ac:dyDescent="0.2">
      <c r="A270" s="75"/>
      <c r="B270" s="75"/>
      <c r="C270" s="75"/>
      <c r="D270" s="75"/>
      <c r="E270" s="75"/>
      <c r="F270" s="171" t="s">
        <v>39</v>
      </c>
      <c r="G270" s="171"/>
      <c r="H270" s="171"/>
      <c r="I270" s="94"/>
      <c r="J270" s="171" t="s">
        <v>40</v>
      </c>
      <c r="K270" s="171"/>
      <c r="L270" s="171"/>
      <c r="M270" s="94"/>
      <c r="N270" s="171" t="s">
        <v>55</v>
      </c>
      <c r="O270" s="171"/>
      <c r="P270" s="171"/>
      <c r="Q270" s="94"/>
      <c r="R270" s="171" t="s">
        <v>42</v>
      </c>
      <c r="S270" s="171"/>
      <c r="T270" s="171"/>
      <c r="U270" s="94"/>
      <c r="V270" s="171" t="s">
        <v>43</v>
      </c>
      <c r="W270" s="171"/>
      <c r="X270" s="171"/>
      <c r="Y270" s="94"/>
      <c r="Z270" s="171" t="s">
        <v>56</v>
      </c>
      <c r="AA270" s="171"/>
      <c r="AB270" s="171"/>
      <c r="AC270" s="79"/>
      <c r="AD270" s="171" t="s">
        <v>101</v>
      </c>
      <c r="AE270" s="171"/>
      <c r="AF270" s="171"/>
      <c r="AG270" s="75"/>
      <c r="AH270" s="75"/>
    </row>
    <row r="271" spans="1:34" ht="20.25" x14ac:dyDescent="0.25">
      <c r="A271" s="75"/>
      <c r="B271" s="75"/>
      <c r="C271" s="75"/>
      <c r="D271" s="75"/>
      <c r="E271" s="75"/>
      <c r="F271" s="133" t="s">
        <v>98</v>
      </c>
      <c r="G271" s="133" t="s">
        <v>97</v>
      </c>
      <c r="H271" s="133"/>
      <c r="J271" s="133" t="s">
        <v>98</v>
      </c>
      <c r="K271" s="133" t="s">
        <v>97</v>
      </c>
      <c r="L271" s="133"/>
      <c r="M271" s="79"/>
      <c r="N271" s="133" t="s">
        <v>98</v>
      </c>
      <c r="O271" s="133" t="s">
        <v>97</v>
      </c>
      <c r="P271" s="133"/>
      <c r="Q271" s="79"/>
      <c r="R271" s="133" t="s">
        <v>98</v>
      </c>
      <c r="S271" s="133" t="s">
        <v>97</v>
      </c>
      <c r="T271" s="133"/>
      <c r="U271" s="79"/>
      <c r="V271" s="133" t="s">
        <v>98</v>
      </c>
      <c r="W271" s="133" t="s">
        <v>97</v>
      </c>
      <c r="X271" s="133"/>
      <c r="Y271" s="79"/>
      <c r="Z271" s="133" t="s">
        <v>98</v>
      </c>
      <c r="AA271" s="133" t="s">
        <v>97</v>
      </c>
      <c r="AB271" s="133"/>
      <c r="AC271" s="79"/>
      <c r="AD271" s="133" t="s">
        <v>98</v>
      </c>
      <c r="AE271" s="133" t="s">
        <v>97</v>
      </c>
      <c r="AF271" s="133"/>
      <c r="AG271" s="75"/>
      <c r="AH271" s="75"/>
    </row>
    <row r="272" spans="1:34" ht="20.25" x14ac:dyDescent="0.2">
      <c r="A272" s="75"/>
      <c r="B272" s="75"/>
      <c r="C272" s="75"/>
      <c r="D272" s="75"/>
      <c r="E272" s="75"/>
      <c r="F272" s="131" t="s">
        <v>15</v>
      </c>
      <c r="G272" s="131">
        <f>(G293-G274)/100*60</f>
        <v>24</v>
      </c>
      <c r="H272" s="131"/>
      <c r="J272" s="131" t="s">
        <v>15</v>
      </c>
      <c r="K272" s="131">
        <f>(K293-K274)/100*60</f>
        <v>24</v>
      </c>
      <c r="L272" s="131"/>
      <c r="M272" s="79"/>
      <c r="N272" s="131" t="s">
        <v>15</v>
      </c>
      <c r="O272" s="131">
        <v>30</v>
      </c>
      <c r="P272" s="131"/>
      <c r="Q272" s="79"/>
      <c r="R272" s="131" t="s">
        <v>15</v>
      </c>
      <c r="S272" s="131">
        <f>(S293-S274)/100*60</f>
        <v>0</v>
      </c>
      <c r="T272" s="131"/>
      <c r="U272" s="79"/>
      <c r="V272" s="131" t="s">
        <v>15</v>
      </c>
      <c r="W272" s="131">
        <f>(W293-W274)/100*60</f>
        <v>0</v>
      </c>
      <c r="X272" s="131"/>
      <c r="Y272" s="79"/>
      <c r="Z272" s="131" t="s">
        <v>15</v>
      </c>
      <c r="AA272" s="131">
        <f>(AA293-AA274)/100*60</f>
        <v>0</v>
      </c>
      <c r="AB272" s="131"/>
      <c r="AC272" s="79"/>
      <c r="AD272" s="131" t="s">
        <v>15</v>
      </c>
      <c r="AE272" s="131">
        <f>(AE293-AE274)/100*60</f>
        <v>0</v>
      </c>
      <c r="AF272" s="131"/>
      <c r="AG272" s="75"/>
      <c r="AH272" s="75"/>
    </row>
    <row r="273" spans="1:34" ht="20.25" x14ac:dyDescent="0.2">
      <c r="A273" s="75"/>
      <c r="B273" s="75"/>
      <c r="C273" s="75"/>
      <c r="D273" s="75"/>
      <c r="E273" s="75"/>
      <c r="F273" s="131" t="s">
        <v>16</v>
      </c>
      <c r="G273" s="131">
        <f>(G293-G274)/100*40</f>
        <v>16</v>
      </c>
      <c r="H273" s="131"/>
      <c r="J273" s="131" t="s">
        <v>16</v>
      </c>
      <c r="K273" s="131">
        <f>(K293-K274)/100*40</f>
        <v>16</v>
      </c>
      <c r="L273" s="131"/>
      <c r="M273" s="79"/>
      <c r="N273" s="131" t="s">
        <v>16</v>
      </c>
      <c r="O273" s="131">
        <v>10</v>
      </c>
      <c r="P273" s="131"/>
      <c r="Q273" s="79"/>
      <c r="R273" s="131" t="s">
        <v>16</v>
      </c>
      <c r="S273" s="131">
        <f>(S293-S274)/100*40</f>
        <v>0</v>
      </c>
      <c r="T273" s="131"/>
      <c r="U273" s="79"/>
      <c r="V273" s="131" t="s">
        <v>16</v>
      </c>
      <c r="W273" s="131">
        <f>(W293-W274)/100*40</f>
        <v>0</v>
      </c>
      <c r="X273" s="131"/>
      <c r="Y273" s="79"/>
      <c r="Z273" s="131" t="s">
        <v>16</v>
      </c>
      <c r="AA273" s="131">
        <f>(AA293-AA274)/100*40</f>
        <v>0</v>
      </c>
      <c r="AB273" s="131"/>
      <c r="AC273" s="79"/>
      <c r="AD273" s="131" t="s">
        <v>16</v>
      </c>
      <c r="AE273" s="131">
        <f>(AE293-AE274)/100*40</f>
        <v>0</v>
      </c>
      <c r="AF273" s="131"/>
      <c r="AG273" s="75"/>
      <c r="AH273" s="75"/>
    </row>
    <row r="274" spans="1:34" ht="20.25" x14ac:dyDescent="0.2">
      <c r="A274" s="75"/>
      <c r="B274" s="75"/>
      <c r="C274" s="75"/>
      <c r="D274" s="75"/>
      <c r="E274" s="75"/>
      <c r="F274" s="131" t="s">
        <v>17</v>
      </c>
      <c r="G274" s="131"/>
      <c r="H274" s="131"/>
      <c r="J274" s="131" t="s">
        <v>17</v>
      </c>
      <c r="K274" s="131"/>
      <c r="L274" s="131"/>
      <c r="M274" s="79"/>
      <c r="N274" s="131" t="s">
        <v>17</v>
      </c>
      <c r="O274" s="131"/>
      <c r="P274" s="131"/>
      <c r="Q274" s="79"/>
      <c r="R274" s="131" t="s">
        <v>17</v>
      </c>
      <c r="S274" s="131"/>
      <c r="T274" s="131"/>
      <c r="U274" s="79"/>
      <c r="V274" s="131" t="s">
        <v>17</v>
      </c>
      <c r="W274" s="131"/>
      <c r="X274" s="131"/>
      <c r="Y274" s="79"/>
      <c r="Z274" s="131" t="s">
        <v>17</v>
      </c>
      <c r="AA274" s="131"/>
      <c r="AB274" s="131"/>
      <c r="AC274" s="79"/>
      <c r="AD274" s="131" t="s">
        <v>17</v>
      </c>
      <c r="AE274" s="131"/>
      <c r="AF274" s="131"/>
      <c r="AG274" s="75"/>
      <c r="AH274" s="75"/>
    </row>
    <row r="275" spans="1:34" ht="20.25" x14ac:dyDescent="0.2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  <c r="AC275" s="75"/>
      <c r="AD275" s="75"/>
      <c r="AE275" s="75"/>
      <c r="AF275" s="75"/>
      <c r="AG275" s="75"/>
      <c r="AH275" s="75"/>
    </row>
    <row r="276" spans="1:34" ht="20.25" x14ac:dyDescent="0.25">
      <c r="A276" s="132" t="s">
        <v>136</v>
      </c>
      <c r="B276" s="132" t="s">
        <v>38</v>
      </c>
      <c r="C276" s="132" t="s">
        <v>37</v>
      </c>
      <c r="D276" s="132" t="s">
        <v>99</v>
      </c>
      <c r="E276" s="75"/>
      <c r="F276" s="86" t="s">
        <v>37</v>
      </c>
      <c r="G276" s="86" t="s">
        <v>96</v>
      </c>
      <c r="H276" s="86" t="s">
        <v>97</v>
      </c>
      <c r="I276" s="76"/>
      <c r="J276" s="86" t="s">
        <v>37</v>
      </c>
      <c r="K276" s="86" t="s">
        <v>96</v>
      </c>
      <c r="L276" s="86" t="s">
        <v>97</v>
      </c>
      <c r="M276" s="76"/>
      <c r="N276" s="86" t="s">
        <v>37</v>
      </c>
      <c r="O276" s="86" t="s">
        <v>96</v>
      </c>
      <c r="P276" s="86" t="s">
        <v>97</v>
      </c>
      <c r="Q276" s="76"/>
      <c r="R276" s="86" t="s">
        <v>37</v>
      </c>
      <c r="S276" s="86" t="s">
        <v>96</v>
      </c>
      <c r="T276" s="86" t="s">
        <v>97</v>
      </c>
      <c r="U276" s="76"/>
      <c r="V276" s="86" t="s">
        <v>37</v>
      </c>
      <c r="W276" s="86" t="s">
        <v>96</v>
      </c>
      <c r="X276" s="86" t="s">
        <v>97</v>
      </c>
      <c r="Y276" s="76"/>
      <c r="Z276" s="86" t="s">
        <v>37</v>
      </c>
      <c r="AA276" s="86" t="s">
        <v>96</v>
      </c>
      <c r="AB276" s="86" t="s">
        <v>97</v>
      </c>
      <c r="AC276" s="76"/>
      <c r="AD276" s="86" t="s">
        <v>37</v>
      </c>
      <c r="AE276" s="86" t="s">
        <v>96</v>
      </c>
      <c r="AF276" s="86" t="s">
        <v>97</v>
      </c>
      <c r="AG276" s="75"/>
      <c r="AH276" s="75"/>
    </row>
    <row r="277" spans="1:34" ht="20.25" x14ac:dyDescent="0.2">
      <c r="A277" s="59"/>
      <c r="B277" s="59"/>
      <c r="C277" s="59"/>
      <c r="D277" s="59"/>
      <c r="E277" s="75"/>
      <c r="F277" s="82"/>
      <c r="G277" s="82"/>
      <c r="H277" s="83"/>
      <c r="I277" s="77"/>
      <c r="J277" s="82"/>
      <c r="K277" s="82"/>
      <c r="L277" s="83"/>
      <c r="M277" s="77"/>
      <c r="N277" s="82"/>
      <c r="O277" s="82"/>
      <c r="P277" s="83"/>
      <c r="Q277" s="77"/>
      <c r="R277" s="82"/>
      <c r="S277" s="82"/>
      <c r="T277" s="83"/>
      <c r="U277" s="77"/>
      <c r="V277" s="82"/>
      <c r="W277" s="82"/>
      <c r="X277" s="83"/>
      <c r="Y277" s="77"/>
      <c r="Z277" s="82"/>
      <c r="AA277" s="82"/>
      <c r="AB277" s="83"/>
      <c r="AC277" s="77"/>
      <c r="AD277" s="82"/>
      <c r="AE277" s="82"/>
      <c r="AF277" s="83"/>
      <c r="AG277" s="75"/>
      <c r="AH277" s="75"/>
    </row>
    <row r="278" spans="1:34" ht="20.25" x14ac:dyDescent="0.25">
      <c r="A278" s="58" t="s">
        <v>1</v>
      </c>
      <c r="B278" s="131">
        <f>SUM(H278,L278,P278,T278,X278,AB278,AF278)</f>
        <v>16</v>
      </c>
      <c r="C278" s="62">
        <f>SUM(F278,J278,N278,R278,V278,Z278)</f>
        <v>2</v>
      </c>
      <c r="D278" s="131">
        <f>C278*10</f>
        <v>20</v>
      </c>
      <c r="E278" s="75"/>
      <c r="F278" s="87">
        <v>1</v>
      </c>
      <c r="G278" s="87" t="s">
        <v>16</v>
      </c>
      <c r="H278" s="93">
        <v>16</v>
      </c>
      <c r="I278" s="78"/>
      <c r="J278" s="87">
        <v>1</v>
      </c>
      <c r="K278" s="87"/>
      <c r="L278" s="93"/>
      <c r="M278" s="78"/>
      <c r="N278" s="87"/>
      <c r="O278" s="87"/>
      <c r="P278" s="93"/>
      <c r="Q278" s="78"/>
      <c r="R278" s="87"/>
      <c r="S278" s="87"/>
      <c r="T278" s="93"/>
      <c r="U278" s="78"/>
      <c r="V278" s="87"/>
      <c r="W278" s="87"/>
      <c r="X278" s="93"/>
      <c r="Y278" s="78"/>
      <c r="Z278" s="87"/>
      <c r="AA278" s="87"/>
      <c r="AB278" s="93"/>
      <c r="AC278" s="78"/>
      <c r="AD278" s="87"/>
      <c r="AE278" s="87"/>
      <c r="AF278" s="93"/>
      <c r="AG278" s="75"/>
      <c r="AH278" s="75"/>
    </row>
    <row r="279" spans="1:34" ht="20.25" x14ac:dyDescent="0.25">
      <c r="A279" s="58" t="s">
        <v>2</v>
      </c>
      <c r="B279" s="131">
        <f t="shared" ref="B279:B291" si="36">SUM(H279,L279,P279,T279,X279,AB279,AF279)</f>
        <v>48</v>
      </c>
      <c r="C279" s="62">
        <f t="shared" ref="C279:C291" si="37">SUM(F279,J279,N279,R279,V279,Z279)</f>
        <v>2</v>
      </c>
      <c r="D279" s="131">
        <f t="shared" ref="D279:D291" si="38">C279*10</f>
        <v>20</v>
      </c>
      <c r="E279" s="75"/>
      <c r="F279" s="87">
        <v>1</v>
      </c>
      <c r="G279" s="87" t="s">
        <v>15</v>
      </c>
      <c r="H279" s="93">
        <v>24</v>
      </c>
      <c r="I279" s="78"/>
      <c r="J279" s="87">
        <v>1</v>
      </c>
      <c r="K279" s="87" t="s">
        <v>15</v>
      </c>
      <c r="L279" s="93">
        <v>24</v>
      </c>
      <c r="M279" s="78"/>
      <c r="N279" s="87"/>
      <c r="O279" s="87"/>
      <c r="P279" s="93"/>
      <c r="Q279" s="78"/>
      <c r="R279" s="87"/>
      <c r="S279" s="87"/>
      <c r="T279" s="93"/>
      <c r="U279" s="78"/>
      <c r="V279" s="87"/>
      <c r="W279" s="87"/>
      <c r="X279" s="93"/>
      <c r="Y279" s="78"/>
      <c r="Z279" s="87"/>
      <c r="AA279" s="87"/>
      <c r="AB279" s="93"/>
      <c r="AC279" s="78"/>
      <c r="AD279" s="87"/>
      <c r="AE279" s="87"/>
      <c r="AF279" s="93"/>
      <c r="AG279" s="75"/>
      <c r="AH279" s="75"/>
    </row>
    <row r="280" spans="1:34" ht="20.25" x14ac:dyDescent="0.25">
      <c r="A280" s="58" t="s">
        <v>3</v>
      </c>
      <c r="B280" s="131">
        <f t="shared" si="36"/>
        <v>0</v>
      </c>
      <c r="C280" s="62">
        <f t="shared" si="37"/>
        <v>0</v>
      </c>
      <c r="D280" s="131">
        <f t="shared" si="38"/>
        <v>0</v>
      </c>
      <c r="E280" s="75"/>
      <c r="F280" s="87"/>
      <c r="G280" s="87"/>
      <c r="H280" s="93"/>
      <c r="I280" s="78"/>
      <c r="J280" s="87"/>
      <c r="K280" s="87"/>
      <c r="L280" s="93"/>
      <c r="M280" s="78"/>
      <c r="N280" s="87"/>
      <c r="O280" s="87"/>
      <c r="P280" s="93"/>
      <c r="Q280" s="78"/>
      <c r="R280" s="87"/>
      <c r="S280" s="87"/>
      <c r="T280" s="93"/>
      <c r="U280" s="78"/>
      <c r="V280" s="87"/>
      <c r="W280" s="87"/>
      <c r="X280" s="93"/>
      <c r="Y280" s="78"/>
      <c r="Z280" s="87"/>
      <c r="AA280" s="87"/>
      <c r="AB280" s="93"/>
      <c r="AC280" s="78"/>
      <c r="AD280" s="87"/>
      <c r="AE280" s="87"/>
      <c r="AF280" s="93"/>
      <c r="AG280" s="75"/>
      <c r="AH280" s="75"/>
    </row>
    <row r="281" spans="1:34" ht="20.25" x14ac:dyDescent="0.25">
      <c r="A281" s="58" t="s">
        <v>4</v>
      </c>
      <c r="B281" s="131">
        <f t="shared" si="36"/>
        <v>0</v>
      </c>
      <c r="C281" s="62">
        <f t="shared" si="37"/>
        <v>0</v>
      </c>
      <c r="D281" s="131">
        <f t="shared" si="38"/>
        <v>0</v>
      </c>
      <c r="E281" s="75"/>
      <c r="F281" s="87"/>
      <c r="G281" s="87"/>
      <c r="H281" s="93"/>
      <c r="I281" s="78"/>
      <c r="J281" s="87"/>
      <c r="K281" s="87"/>
      <c r="L281" s="93"/>
      <c r="M281" s="78"/>
      <c r="N281" s="87"/>
      <c r="O281" s="87"/>
      <c r="P281" s="93"/>
      <c r="Q281" s="78"/>
      <c r="R281" s="87"/>
      <c r="S281" s="87"/>
      <c r="T281" s="93"/>
      <c r="U281" s="78"/>
      <c r="V281" s="87"/>
      <c r="W281" s="87"/>
      <c r="X281" s="93"/>
      <c r="Y281" s="78"/>
      <c r="Z281" s="87"/>
      <c r="AA281" s="87"/>
      <c r="AB281" s="93"/>
      <c r="AC281" s="78"/>
      <c r="AD281" s="87"/>
      <c r="AE281" s="87"/>
      <c r="AF281" s="93"/>
      <c r="AG281" s="75"/>
      <c r="AH281" s="75"/>
    </row>
    <row r="282" spans="1:34" ht="20.25" x14ac:dyDescent="0.25">
      <c r="A282" s="58" t="s">
        <v>5</v>
      </c>
      <c r="B282" s="131">
        <f t="shared" si="36"/>
        <v>0</v>
      </c>
      <c r="C282" s="62">
        <f t="shared" si="37"/>
        <v>0</v>
      </c>
      <c r="D282" s="131">
        <f t="shared" si="38"/>
        <v>0</v>
      </c>
      <c r="E282" s="75"/>
      <c r="F282" s="87"/>
      <c r="G282" s="87"/>
      <c r="H282" s="93"/>
      <c r="I282" s="78"/>
      <c r="J282" s="87"/>
      <c r="K282" s="87"/>
      <c r="L282" s="93"/>
      <c r="M282" s="78"/>
      <c r="N282" s="87"/>
      <c r="O282" s="87"/>
      <c r="P282" s="93"/>
      <c r="Q282" s="78"/>
      <c r="R282" s="87"/>
      <c r="S282" s="87"/>
      <c r="T282" s="93"/>
      <c r="U282" s="78"/>
      <c r="V282" s="87"/>
      <c r="W282" s="87"/>
      <c r="X282" s="93"/>
      <c r="Y282" s="78"/>
      <c r="Z282" s="87"/>
      <c r="AA282" s="87"/>
      <c r="AB282" s="93"/>
      <c r="AC282" s="78"/>
      <c r="AD282" s="87"/>
      <c r="AE282" s="87"/>
      <c r="AF282" s="93"/>
      <c r="AG282" s="75"/>
      <c r="AH282" s="75"/>
    </row>
    <row r="283" spans="1:34" ht="20.25" x14ac:dyDescent="0.25">
      <c r="A283" s="58" t="s">
        <v>6</v>
      </c>
      <c r="B283" s="131">
        <f t="shared" si="36"/>
        <v>0</v>
      </c>
      <c r="C283" s="62">
        <f t="shared" si="37"/>
        <v>0</v>
      </c>
      <c r="D283" s="131">
        <f t="shared" si="38"/>
        <v>0</v>
      </c>
      <c r="E283" s="75"/>
      <c r="F283" s="87"/>
      <c r="G283" s="87"/>
      <c r="H283" s="93"/>
      <c r="I283" s="78"/>
      <c r="J283" s="87"/>
      <c r="K283" s="87"/>
      <c r="L283" s="93"/>
      <c r="M283" s="78"/>
      <c r="N283" s="87"/>
      <c r="O283" s="87"/>
      <c r="P283" s="93"/>
      <c r="Q283" s="78"/>
      <c r="R283" s="87"/>
      <c r="S283" s="87"/>
      <c r="T283" s="93"/>
      <c r="U283" s="78"/>
      <c r="V283" s="87"/>
      <c r="W283" s="87"/>
      <c r="X283" s="93"/>
      <c r="Y283" s="78"/>
      <c r="Z283" s="87"/>
      <c r="AA283" s="87"/>
      <c r="AB283" s="93"/>
      <c r="AC283" s="78"/>
      <c r="AD283" s="87"/>
      <c r="AE283" s="87"/>
      <c r="AF283" s="93"/>
      <c r="AG283" s="75"/>
      <c r="AH283" s="75"/>
    </row>
    <row r="284" spans="1:34" ht="20.25" x14ac:dyDescent="0.25">
      <c r="A284" s="58" t="s">
        <v>7</v>
      </c>
      <c r="B284" s="131">
        <f t="shared" si="36"/>
        <v>0</v>
      </c>
      <c r="C284" s="62">
        <f t="shared" si="37"/>
        <v>0</v>
      </c>
      <c r="D284" s="131">
        <f t="shared" si="38"/>
        <v>0</v>
      </c>
      <c r="E284" s="75"/>
      <c r="F284" s="87"/>
      <c r="G284" s="87"/>
      <c r="H284" s="93"/>
      <c r="I284" s="78"/>
      <c r="J284" s="87"/>
      <c r="K284" s="87"/>
      <c r="L284" s="93"/>
      <c r="M284" s="78"/>
      <c r="N284" s="87"/>
      <c r="O284" s="87"/>
      <c r="P284" s="93"/>
      <c r="Q284" s="78"/>
      <c r="R284" s="87"/>
      <c r="S284" s="87"/>
      <c r="T284" s="93"/>
      <c r="U284" s="78"/>
      <c r="V284" s="87"/>
      <c r="W284" s="87"/>
      <c r="X284" s="93"/>
      <c r="Y284" s="78"/>
      <c r="Z284" s="87"/>
      <c r="AA284" s="87"/>
      <c r="AB284" s="93"/>
      <c r="AC284" s="78"/>
      <c r="AD284" s="87"/>
      <c r="AE284" s="87"/>
      <c r="AF284" s="93"/>
      <c r="AG284" s="75"/>
      <c r="AH284" s="75"/>
    </row>
    <row r="285" spans="1:34" ht="20.25" x14ac:dyDescent="0.25">
      <c r="A285" s="58" t="s">
        <v>8</v>
      </c>
      <c r="B285" s="131">
        <f t="shared" si="36"/>
        <v>0</v>
      </c>
      <c r="C285" s="62">
        <f t="shared" si="37"/>
        <v>0</v>
      </c>
      <c r="D285" s="131">
        <f t="shared" si="38"/>
        <v>0</v>
      </c>
      <c r="E285" s="75"/>
      <c r="F285" s="87"/>
      <c r="G285" s="87"/>
      <c r="H285" s="93"/>
      <c r="I285" s="78"/>
      <c r="J285" s="87"/>
      <c r="K285" s="87"/>
      <c r="L285" s="93"/>
      <c r="M285" s="78"/>
      <c r="N285" s="87"/>
      <c r="O285" s="87"/>
      <c r="P285" s="93"/>
      <c r="Q285" s="78"/>
      <c r="R285" s="87"/>
      <c r="S285" s="87"/>
      <c r="T285" s="93"/>
      <c r="U285" s="78"/>
      <c r="V285" s="87"/>
      <c r="W285" s="87"/>
      <c r="X285" s="93"/>
      <c r="Y285" s="78"/>
      <c r="Z285" s="87"/>
      <c r="AA285" s="87"/>
      <c r="AB285" s="93"/>
      <c r="AC285" s="78"/>
      <c r="AD285" s="87"/>
      <c r="AE285" s="87"/>
      <c r="AF285" s="93"/>
      <c r="AG285" s="75"/>
      <c r="AH285" s="75"/>
    </row>
    <row r="286" spans="1:34" ht="20.25" x14ac:dyDescent="0.25">
      <c r="A286" s="58" t="s">
        <v>9</v>
      </c>
      <c r="B286" s="131">
        <f t="shared" si="36"/>
        <v>0</v>
      </c>
      <c r="C286" s="62">
        <f t="shared" si="37"/>
        <v>2</v>
      </c>
      <c r="D286" s="131">
        <f t="shared" si="38"/>
        <v>20</v>
      </c>
      <c r="E286" s="75"/>
      <c r="F286" s="87">
        <v>1</v>
      </c>
      <c r="G286" s="87"/>
      <c r="H286" s="93"/>
      <c r="I286" s="78"/>
      <c r="J286" s="87">
        <v>1</v>
      </c>
      <c r="K286" s="87"/>
      <c r="L286" s="93"/>
      <c r="M286" s="78"/>
      <c r="N286" s="87"/>
      <c r="O286" s="87"/>
      <c r="P286" s="93"/>
      <c r="Q286" s="78"/>
      <c r="R286" s="87"/>
      <c r="S286" s="87"/>
      <c r="T286" s="93"/>
      <c r="U286" s="78"/>
      <c r="V286" s="87"/>
      <c r="W286" s="87"/>
      <c r="X286" s="93"/>
      <c r="Y286" s="78"/>
      <c r="Z286" s="87"/>
      <c r="AA286" s="87"/>
      <c r="AB286" s="93"/>
      <c r="AC286" s="78"/>
      <c r="AD286" s="87"/>
      <c r="AE286" s="87"/>
      <c r="AF286" s="93"/>
      <c r="AG286" s="75"/>
      <c r="AH286" s="75"/>
    </row>
    <row r="287" spans="1:34" ht="20.25" x14ac:dyDescent="0.25">
      <c r="A287" s="58" t="s">
        <v>10</v>
      </c>
      <c r="B287" s="131">
        <f t="shared" si="36"/>
        <v>0</v>
      </c>
      <c r="C287" s="62">
        <f t="shared" si="37"/>
        <v>0</v>
      </c>
      <c r="D287" s="131">
        <f t="shared" si="38"/>
        <v>0</v>
      </c>
      <c r="E287" s="75"/>
      <c r="F287" s="87"/>
      <c r="G287" s="87"/>
      <c r="H287" s="93"/>
      <c r="I287" s="78"/>
      <c r="J287" s="87"/>
      <c r="K287" s="87"/>
      <c r="L287" s="93"/>
      <c r="M287" s="78"/>
      <c r="N287" s="87"/>
      <c r="O287" s="87"/>
      <c r="P287" s="93"/>
      <c r="Q287" s="78"/>
      <c r="R287" s="87"/>
      <c r="S287" s="87"/>
      <c r="T287" s="93"/>
      <c r="U287" s="78"/>
      <c r="V287" s="87"/>
      <c r="W287" s="87"/>
      <c r="X287" s="93"/>
      <c r="Y287" s="78"/>
      <c r="Z287" s="87"/>
      <c r="AA287" s="87"/>
      <c r="AB287" s="93"/>
      <c r="AC287" s="78"/>
      <c r="AD287" s="87"/>
      <c r="AE287" s="87"/>
      <c r="AF287" s="93"/>
      <c r="AG287" s="75"/>
      <c r="AH287" s="75"/>
    </row>
    <row r="288" spans="1:34" ht="20.25" x14ac:dyDescent="0.25">
      <c r="A288" s="58" t="s">
        <v>11</v>
      </c>
      <c r="B288" s="131">
        <f t="shared" si="36"/>
        <v>16</v>
      </c>
      <c r="C288" s="62">
        <f t="shared" si="37"/>
        <v>2</v>
      </c>
      <c r="D288" s="131">
        <f t="shared" si="38"/>
        <v>20</v>
      </c>
      <c r="E288" s="75"/>
      <c r="F288" s="87">
        <v>1</v>
      </c>
      <c r="G288" s="87"/>
      <c r="H288" s="93"/>
      <c r="I288" s="78"/>
      <c r="J288" s="87">
        <v>1</v>
      </c>
      <c r="K288" s="87" t="s">
        <v>16</v>
      </c>
      <c r="L288" s="93">
        <v>16</v>
      </c>
      <c r="M288" s="78"/>
      <c r="N288" s="87"/>
      <c r="O288" s="87"/>
      <c r="P288" s="93"/>
      <c r="Q288" s="78"/>
      <c r="R288" s="87"/>
      <c r="S288" s="87"/>
      <c r="T288" s="93"/>
      <c r="U288" s="78"/>
      <c r="V288" s="87"/>
      <c r="W288" s="87"/>
      <c r="X288" s="93"/>
      <c r="Y288" s="78"/>
      <c r="Z288" s="87"/>
      <c r="AA288" s="87"/>
      <c r="AB288" s="93"/>
      <c r="AC288" s="78"/>
      <c r="AD288" s="87"/>
      <c r="AE288" s="87"/>
      <c r="AF288" s="93"/>
      <c r="AG288" s="75"/>
      <c r="AH288" s="75"/>
    </row>
    <row r="289" spans="1:34" ht="20.25" x14ac:dyDescent="0.25">
      <c r="A289" s="58" t="s">
        <v>12</v>
      </c>
      <c r="B289" s="131">
        <f t="shared" si="36"/>
        <v>0</v>
      </c>
      <c r="C289" s="62">
        <f t="shared" si="37"/>
        <v>0</v>
      </c>
      <c r="D289" s="131">
        <f t="shared" si="38"/>
        <v>0</v>
      </c>
      <c r="E289" s="75"/>
      <c r="F289" s="87"/>
      <c r="G289" s="87"/>
      <c r="H289" s="93"/>
      <c r="I289" s="78"/>
      <c r="J289" s="87"/>
      <c r="K289" s="87"/>
      <c r="L289" s="93"/>
      <c r="M289" s="78"/>
      <c r="N289" s="87"/>
      <c r="O289" s="87"/>
      <c r="P289" s="93"/>
      <c r="Q289" s="78"/>
      <c r="R289" s="87"/>
      <c r="S289" s="87"/>
      <c r="T289" s="93"/>
      <c r="U289" s="78"/>
      <c r="V289" s="87"/>
      <c r="W289" s="87"/>
      <c r="X289" s="93"/>
      <c r="Y289" s="78"/>
      <c r="Z289" s="87"/>
      <c r="AA289" s="87"/>
      <c r="AB289" s="93"/>
      <c r="AC289" s="78"/>
      <c r="AD289" s="87"/>
      <c r="AE289" s="87"/>
      <c r="AF289" s="93"/>
      <c r="AG289" s="75"/>
      <c r="AH289" s="75"/>
    </row>
    <row r="290" spans="1:34" ht="20.25" x14ac:dyDescent="0.25">
      <c r="A290" s="58" t="s">
        <v>54</v>
      </c>
      <c r="B290" s="131">
        <f t="shared" si="36"/>
        <v>0</v>
      </c>
      <c r="C290" s="62">
        <f t="shared" si="37"/>
        <v>0</v>
      </c>
      <c r="D290" s="131">
        <f t="shared" si="38"/>
        <v>0</v>
      </c>
      <c r="E290" s="75"/>
      <c r="F290" s="87"/>
      <c r="G290" s="87"/>
      <c r="H290" s="93"/>
      <c r="I290" s="78"/>
      <c r="J290" s="87"/>
      <c r="K290" s="87"/>
      <c r="L290" s="93"/>
      <c r="M290" s="78"/>
      <c r="N290" s="87"/>
      <c r="O290" s="87"/>
      <c r="P290" s="93"/>
      <c r="Q290" s="78"/>
      <c r="R290" s="87"/>
      <c r="S290" s="87"/>
      <c r="T290" s="93"/>
      <c r="U290" s="78"/>
      <c r="V290" s="87"/>
      <c r="W290" s="87"/>
      <c r="X290" s="93"/>
      <c r="Y290" s="78"/>
      <c r="Z290" s="87"/>
      <c r="AA290" s="87"/>
      <c r="AB290" s="93"/>
      <c r="AC290" s="78"/>
      <c r="AD290" s="87"/>
      <c r="AE290" s="87"/>
      <c r="AF290" s="93"/>
      <c r="AG290" s="75"/>
      <c r="AH290" s="75"/>
    </row>
    <row r="291" spans="1:34" ht="20.25" x14ac:dyDescent="0.25">
      <c r="A291" s="58" t="s">
        <v>76</v>
      </c>
      <c r="B291" s="131">
        <f t="shared" si="36"/>
        <v>0</v>
      </c>
      <c r="C291" s="62">
        <f t="shared" si="37"/>
        <v>0</v>
      </c>
      <c r="D291" s="131">
        <f t="shared" si="38"/>
        <v>0</v>
      </c>
      <c r="E291" s="75"/>
      <c r="F291" s="87"/>
      <c r="G291" s="87"/>
      <c r="H291" s="93"/>
      <c r="I291" s="78"/>
      <c r="J291" s="87"/>
      <c r="K291" s="87"/>
      <c r="L291" s="93"/>
      <c r="M291" s="78"/>
      <c r="N291" s="87"/>
      <c r="O291" s="87"/>
      <c r="P291" s="93"/>
      <c r="Q291" s="78"/>
      <c r="R291" s="87"/>
      <c r="S291" s="87"/>
      <c r="T291" s="93"/>
      <c r="U291" s="78"/>
      <c r="V291" s="87"/>
      <c r="W291" s="87"/>
      <c r="X291" s="93"/>
      <c r="Y291" s="78"/>
      <c r="Z291" s="87"/>
      <c r="AA291" s="87"/>
      <c r="AB291" s="93"/>
      <c r="AC291" s="78"/>
      <c r="AD291" s="87"/>
      <c r="AE291" s="87"/>
      <c r="AF291" s="93"/>
      <c r="AG291" s="75"/>
      <c r="AH291" s="75"/>
    </row>
    <row r="292" spans="1:34" ht="20.25" x14ac:dyDescent="0.2">
      <c r="A292" s="59"/>
      <c r="B292" s="63"/>
      <c r="C292" s="63"/>
      <c r="D292" s="63"/>
      <c r="E292" s="75"/>
      <c r="F292" s="84"/>
      <c r="G292" s="84"/>
      <c r="H292" s="85"/>
      <c r="I292" s="78"/>
      <c r="J292" s="84"/>
      <c r="K292" s="84"/>
      <c r="L292" s="85"/>
      <c r="M292" s="78"/>
      <c r="N292" s="84"/>
      <c r="O292" s="84"/>
      <c r="P292" s="84"/>
      <c r="Q292" s="78"/>
      <c r="R292" s="84"/>
      <c r="S292" s="84"/>
      <c r="T292" s="85"/>
      <c r="U292" s="78"/>
      <c r="V292" s="84"/>
      <c r="W292" s="84"/>
      <c r="X292" s="85"/>
      <c r="Y292" s="78"/>
      <c r="Z292" s="84"/>
      <c r="AA292" s="84"/>
      <c r="AB292" s="85"/>
      <c r="AC292" s="78"/>
      <c r="AD292" s="84"/>
      <c r="AE292" s="84"/>
      <c r="AF292" s="85"/>
      <c r="AG292" s="75"/>
      <c r="AH292" s="75"/>
    </row>
    <row r="293" spans="1:34" ht="20.25" x14ac:dyDescent="0.2">
      <c r="A293" s="58"/>
      <c r="B293" s="64">
        <f>SUM(B278:B291)</f>
        <v>80</v>
      </c>
      <c r="C293" s="132"/>
      <c r="D293" s="64">
        <f>SUM(D278:D292)</f>
        <v>80</v>
      </c>
      <c r="E293" s="75"/>
      <c r="F293" s="89">
        <f>SUM(F278:F291)</f>
        <v>4</v>
      </c>
      <c r="G293" s="95">
        <f>F293*10</f>
        <v>40</v>
      </c>
      <c r="H293" s="90">
        <f>SUM(H278:H291)</f>
        <v>40</v>
      </c>
      <c r="I293" s="78"/>
      <c r="J293" s="89">
        <f>SUM(J278:J291)</f>
        <v>4</v>
      </c>
      <c r="K293" s="95">
        <f>J293*10</f>
        <v>40</v>
      </c>
      <c r="L293" s="90">
        <f>SUM(L278:L291)</f>
        <v>40</v>
      </c>
      <c r="M293" s="78"/>
      <c r="N293" s="89">
        <f>SUM(N278:N291)</f>
        <v>0</v>
      </c>
      <c r="O293" s="95">
        <f>N293*10</f>
        <v>0</v>
      </c>
      <c r="P293" s="90">
        <f>SUM(P278:P291)</f>
        <v>0</v>
      </c>
      <c r="Q293" s="78"/>
      <c r="R293" s="89">
        <f>SUM(R278:R291)</f>
        <v>0</v>
      </c>
      <c r="S293" s="95">
        <f>R293*10</f>
        <v>0</v>
      </c>
      <c r="T293" s="90">
        <f>SUM(T278:T291)</f>
        <v>0</v>
      </c>
      <c r="U293" s="78"/>
      <c r="V293" s="89">
        <f>SUM(V278:V291)</f>
        <v>0</v>
      </c>
      <c r="W293" s="95">
        <f>V293*10</f>
        <v>0</v>
      </c>
      <c r="X293" s="90">
        <f>SUM(X278:X291)</f>
        <v>0</v>
      </c>
      <c r="Y293" s="78"/>
      <c r="Z293" s="89">
        <f>SUM(Z278:Z291)</f>
        <v>0</v>
      </c>
      <c r="AA293" s="95">
        <f>Z293*10</f>
        <v>0</v>
      </c>
      <c r="AB293" s="90">
        <f>SUM(AB278:AB291)</f>
        <v>0</v>
      </c>
      <c r="AC293" s="78"/>
      <c r="AD293" s="89">
        <f>SUM(AD278:AD291)</f>
        <v>0</v>
      </c>
      <c r="AE293" s="95">
        <f>AD293*10</f>
        <v>0</v>
      </c>
      <c r="AF293" s="90">
        <f>SUM(AF278:AF291)</f>
        <v>0</v>
      </c>
      <c r="AG293" s="75"/>
      <c r="AH293" s="90">
        <f>SUM(AF293,AB293,X293,T293,P293,L293,H293)</f>
        <v>80</v>
      </c>
    </row>
    <row r="294" spans="1:34" ht="20.25" x14ac:dyDescent="0.2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</row>
    <row r="295" spans="1:34" ht="20.25" x14ac:dyDescent="0.2">
      <c r="A295" s="75"/>
      <c r="B295" s="75"/>
      <c r="C295" s="75"/>
      <c r="D295" s="75"/>
      <c r="E295" s="75"/>
      <c r="F295" s="171" t="s">
        <v>39</v>
      </c>
      <c r="G295" s="171"/>
      <c r="H295" s="171"/>
      <c r="I295" s="94"/>
      <c r="J295" s="171" t="s">
        <v>40</v>
      </c>
      <c r="K295" s="171"/>
      <c r="L295" s="171"/>
      <c r="M295" s="94"/>
      <c r="N295" s="171" t="s">
        <v>55</v>
      </c>
      <c r="O295" s="171"/>
      <c r="P295" s="171"/>
      <c r="Q295" s="94"/>
      <c r="R295" s="171" t="s">
        <v>42</v>
      </c>
      <c r="S295" s="171"/>
      <c r="T295" s="171"/>
      <c r="U295" s="94"/>
      <c r="V295" s="171" t="s">
        <v>43</v>
      </c>
      <c r="W295" s="171"/>
      <c r="X295" s="171"/>
      <c r="Y295" s="94"/>
      <c r="Z295" s="171" t="s">
        <v>56</v>
      </c>
      <c r="AA295" s="171"/>
      <c r="AB295" s="171"/>
      <c r="AC295" s="79"/>
      <c r="AD295" s="171" t="s">
        <v>101</v>
      </c>
      <c r="AE295" s="171"/>
      <c r="AF295" s="171"/>
      <c r="AG295" s="75"/>
      <c r="AH295" s="75"/>
    </row>
    <row r="296" spans="1:34" ht="20.25" x14ac:dyDescent="0.25">
      <c r="A296" s="75"/>
      <c r="B296" s="75"/>
      <c r="C296" s="75"/>
      <c r="D296" s="75"/>
      <c r="E296" s="75"/>
      <c r="F296" s="133" t="s">
        <v>98</v>
      </c>
      <c r="G296" s="173" t="s">
        <v>97</v>
      </c>
      <c r="H296" s="173"/>
      <c r="J296" s="133" t="s">
        <v>98</v>
      </c>
      <c r="K296" s="173" t="s">
        <v>97</v>
      </c>
      <c r="L296" s="173"/>
      <c r="M296" s="79"/>
      <c r="N296" s="133" t="s">
        <v>98</v>
      </c>
      <c r="O296" s="173" t="s">
        <v>97</v>
      </c>
      <c r="P296" s="173"/>
      <c r="Q296" s="79"/>
      <c r="R296" s="133" t="s">
        <v>98</v>
      </c>
      <c r="S296" s="173" t="s">
        <v>97</v>
      </c>
      <c r="T296" s="173"/>
      <c r="U296" s="79"/>
      <c r="V296" s="133" t="s">
        <v>98</v>
      </c>
      <c r="W296" s="173" t="s">
        <v>97</v>
      </c>
      <c r="X296" s="173"/>
      <c r="Y296" s="79"/>
      <c r="Z296" s="133" t="s">
        <v>98</v>
      </c>
      <c r="AA296" s="173" t="s">
        <v>97</v>
      </c>
      <c r="AB296" s="173"/>
      <c r="AC296" s="79"/>
      <c r="AD296" s="133" t="s">
        <v>98</v>
      </c>
      <c r="AE296" s="173" t="s">
        <v>97</v>
      </c>
      <c r="AF296" s="173"/>
      <c r="AG296" s="75"/>
      <c r="AH296" s="75"/>
    </row>
    <row r="297" spans="1:34" ht="20.25" x14ac:dyDescent="0.2">
      <c r="A297" s="75"/>
      <c r="B297" s="75"/>
      <c r="C297" s="75"/>
      <c r="D297" s="75"/>
      <c r="E297" s="75"/>
      <c r="F297" s="131" t="s">
        <v>15</v>
      </c>
      <c r="G297" s="172">
        <f>(G318-G299)/100*60</f>
        <v>42</v>
      </c>
      <c r="H297" s="172"/>
      <c r="J297" s="131" t="s">
        <v>15</v>
      </c>
      <c r="K297" s="172">
        <f>(K318-K299)/100*60</f>
        <v>48</v>
      </c>
      <c r="L297" s="172"/>
      <c r="M297" s="79"/>
      <c r="N297" s="131" t="s">
        <v>15</v>
      </c>
      <c r="O297" s="172">
        <f>(O318-O299)/100*60</f>
        <v>42</v>
      </c>
      <c r="P297" s="172"/>
      <c r="Q297" s="79"/>
      <c r="R297" s="131" t="s">
        <v>15</v>
      </c>
      <c r="S297" s="172">
        <f>(S318-S299)/100*60</f>
        <v>-6</v>
      </c>
      <c r="T297" s="172"/>
      <c r="U297" s="79"/>
      <c r="V297" s="131" t="s">
        <v>15</v>
      </c>
      <c r="W297" s="172">
        <f>(W318-W299)/100*60</f>
        <v>0</v>
      </c>
      <c r="X297" s="172"/>
      <c r="Y297" s="79"/>
      <c r="Z297" s="131" t="s">
        <v>15</v>
      </c>
      <c r="AA297" s="172">
        <f>(AA318-AA299)/100*60</f>
        <v>-6</v>
      </c>
      <c r="AB297" s="172"/>
      <c r="AC297" s="79"/>
      <c r="AD297" s="131" t="s">
        <v>15</v>
      </c>
      <c r="AE297" s="172">
        <f>(AE318-AE299)/100*60</f>
        <v>0</v>
      </c>
      <c r="AF297" s="172"/>
      <c r="AG297" s="75"/>
      <c r="AH297" s="75"/>
    </row>
    <row r="298" spans="1:34" ht="20.25" x14ac:dyDescent="0.2">
      <c r="A298" s="75"/>
      <c r="B298" s="75"/>
      <c r="C298" s="75"/>
      <c r="D298" s="75"/>
      <c r="E298" s="75"/>
      <c r="F298" s="131" t="s">
        <v>16</v>
      </c>
      <c r="G298" s="172">
        <f>(G318-G299)/100*40</f>
        <v>28</v>
      </c>
      <c r="H298" s="172"/>
      <c r="J298" s="131" t="s">
        <v>16</v>
      </c>
      <c r="K298" s="172">
        <f>(K318-K299)/100*40</f>
        <v>32</v>
      </c>
      <c r="L298" s="172"/>
      <c r="M298" s="79"/>
      <c r="N298" s="131" t="s">
        <v>16</v>
      </c>
      <c r="O298" s="172">
        <f>(O318-O299)/100*40</f>
        <v>28</v>
      </c>
      <c r="P298" s="172"/>
      <c r="Q298" s="79"/>
      <c r="R298" s="131" t="s">
        <v>16</v>
      </c>
      <c r="S298" s="172">
        <f>(S318-S299)/100*40</f>
        <v>-4</v>
      </c>
      <c r="T298" s="172"/>
      <c r="U298" s="79"/>
      <c r="V298" s="131" t="s">
        <v>16</v>
      </c>
      <c r="W298" s="172">
        <f>(W318-W299)/100*40</f>
        <v>0</v>
      </c>
      <c r="X298" s="172"/>
      <c r="Y298" s="79"/>
      <c r="Z298" s="131" t="s">
        <v>16</v>
      </c>
      <c r="AA298" s="172">
        <f>(AA318-AA299)/100*40</f>
        <v>-4</v>
      </c>
      <c r="AB298" s="172"/>
      <c r="AC298" s="79"/>
      <c r="AD298" s="131" t="s">
        <v>16</v>
      </c>
      <c r="AE298" s="172">
        <f>(AE318-AE299)/100*40</f>
        <v>0</v>
      </c>
      <c r="AF298" s="172"/>
      <c r="AG298" s="75"/>
      <c r="AH298" s="75"/>
    </row>
    <row r="299" spans="1:34" ht="20.25" x14ac:dyDescent="0.2">
      <c r="A299" s="75"/>
      <c r="B299" s="75"/>
      <c r="C299" s="75"/>
      <c r="D299" s="75"/>
      <c r="E299" s="75"/>
      <c r="F299" s="131" t="s">
        <v>17</v>
      </c>
      <c r="G299" s="172">
        <v>10</v>
      </c>
      <c r="H299" s="172"/>
      <c r="J299" s="131" t="s">
        <v>17</v>
      </c>
      <c r="K299" s="172">
        <v>10</v>
      </c>
      <c r="L299" s="172"/>
      <c r="M299" s="79"/>
      <c r="N299" s="131" t="s">
        <v>17</v>
      </c>
      <c r="O299" s="172">
        <v>10</v>
      </c>
      <c r="P299" s="172"/>
      <c r="Q299" s="79"/>
      <c r="R299" s="131" t="s">
        <v>17</v>
      </c>
      <c r="S299" s="172">
        <v>10</v>
      </c>
      <c r="T299" s="172"/>
      <c r="U299" s="79"/>
      <c r="V299" s="131" t="s">
        <v>17</v>
      </c>
      <c r="W299" s="172"/>
      <c r="X299" s="172"/>
      <c r="Y299" s="79"/>
      <c r="Z299" s="131" t="s">
        <v>17</v>
      </c>
      <c r="AA299" s="172">
        <v>10</v>
      </c>
      <c r="AB299" s="172"/>
      <c r="AC299" s="79"/>
      <c r="AD299" s="131" t="s">
        <v>17</v>
      </c>
      <c r="AE299" s="172"/>
      <c r="AF299" s="172"/>
      <c r="AG299" s="75"/>
      <c r="AH299" s="75"/>
    </row>
    <row r="300" spans="1:34" ht="20.25" x14ac:dyDescent="0.2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  <c r="AH300" s="75"/>
    </row>
    <row r="301" spans="1:34" ht="20.25" x14ac:dyDescent="0.25">
      <c r="A301" s="132" t="s">
        <v>133</v>
      </c>
      <c r="B301" s="132" t="s">
        <v>38</v>
      </c>
      <c r="C301" s="132" t="s">
        <v>37</v>
      </c>
      <c r="D301" s="132" t="s">
        <v>99</v>
      </c>
      <c r="E301" s="75"/>
      <c r="F301" s="86" t="s">
        <v>37</v>
      </c>
      <c r="G301" s="86" t="s">
        <v>96</v>
      </c>
      <c r="H301" s="86" t="s">
        <v>97</v>
      </c>
      <c r="I301" s="76"/>
      <c r="J301" s="86" t="s">
        <v>37</v>
      </c>
      <c r="K301" s="86" t="s">
        <v>96</v>
      </c>
      <c r="L301" s="86" t="s">
        <v>97</v>
      </c>
      <c r="M301" s="76"/>
      <c r="N301" s="86" t="s">
        <v>37</v>
      </c>
      <c r="O301" s="86" t="s">
        <v>96</v>
      </c>
      <c r="P301" s="86" t="s">
        <v>97</v>
      </c>
      <c r="Q301" s="76"/>
      <c r="R301" s="86" t="s">
        <v>37</v>
      </c>
      <c r="S301" s="86" t="s">
        <v>96</v>
      </c>
      <c r="T301" s="86" t="s">
        <v>97</v>
      </c>
      <c r="U301" s="76"/>
      <c r="V301" s="86" t="s">
        <v>37</v>
      </c>
      <c r="W301" s="86" t="s">
        <v>96</v>
      </c>
      <c r="X301" s="86" t="s">
        <v>97</v>
      </c>
      <c r="Y301" s="76"/>
      <c r="Z301" s="86" t="s">
        <v>37</v>
      </c>
      <c r="AA301" s="86" t="s">
        <v>96</v>
      </c>
      <c r="AB301" s="86" t="s">
        <v>97</v>
      </c>
      <c r="AC301" s="76"/>
      <c r="AD301" s="86" t="s">
        <v>37</v>
      </c>
      <c r="AE301" s="86" t="s">
        <v>96</v>
      </c>
      <c r="AF301" s="86" t="s">
        <v>97</v>
      </c>
      <c r="AG301" s="75"/>
      <c r="AH301" s="75"/>
    </row>
    <row r="302" spans="1:34" ht="20.25" x14ac:dyDescent="0.2">
      <c r="A302" s="59"/>
      <c r="B302" s="59"/>
      <c r="C302" s="59"/>
      <c r="D302" s="59"/>
      <c r="E302" s="75"/>
      <c r="F302" s="82"/>
      <c r="G302" s="82"/>
      <c r="H302" s="83"/>
      <c r="I302" s="77"/>
      <c r="J302" s="82"/>
      <c r="K302" s="82"/>
      <c r="L302" s="83"/>
      <c r="M302" s="77"/>
      <c r="N302" s="82"/>
      <c r="O302" s="82"/>
      <c r="P302" s="83"/>
      <c r="Q302" s="77"/>
      <c r="R302" s="82"/>
      <c r="S302" s="82"/>
      <c r="T302" s="83"/>
      <c r="U302" s="77"/>
      <c r="V302" s="82"/>
      <c r="W302" s="82"/>
      <c r="X302" s="83"/>
      <c r="Y302" s="77"/>
      <c r="Z302" s="82"/>
      <c r="AA302" s="82"/>
      <c r="AB302" s="83"/>
      <c r="AC302" s="77"/>
      <c r="AD302" s="82"/>
      <c r="AE302" s="82"/>
      <c r="AF302" s="83"/>
      <c r="AG302" s="75"/>
      <c r="AH302" s="75"/>
    </row>
    <row r="303" spans="1:34" ht="20.25" x14ac:dyDescent="0.25">
      <c r="A303" s="58" t="s">
        <v>1</v>
      </c>
      <c r="B303" s="131">
        <f>SUM(H303,L303,P303,T303,X303,AB303,AF303)</f>
        <v>10</v>
      </c>
      <c r="C303" s="62">
        <f>SUM(F303,J303,N303,R303,V303,Z303)</f>
        <v>3</v>
      </c>
      <c r="D303" s="131">
        <f>C303*10</f>
        <v>30</v>
      </c>
      <c r="E303" s="75"/>
      <c r="F303" s="87">
        <v>1</v>
      </c>
      <c r="G303" s="87"/>
      <c r="H303" s="93"/>
      <c r="I303" s="78"/>
      <c r="J303" s="87">
        <v>1</v>
      </c>
      <c r="K303" s="87"/>
      <c r="L303" s="93"/>
      <c r="M303" s="78"/>
      <c r="N303" s="87">
        <v>1</v>
      </c>
      <c r="O303" s="87" t="s">
        <v>17</v>
      </c>
      <c r="P303" s="93">
        <v>10</v>
      </c>
      <c r="Q303" s="78"/>
      <c r="R303" s="87"/>
      <c r="S303" s="87"/>
      <c r="T303" s="93"/>
      <c r="U303" s="78"/>
      <c r="V303" s="87"/>
      <c r="W303" s="87"/>
      <c r="X303" s="93"/>
      <c r="Y303" s="78"/>
      <c r="Z303" s="87"/>
      <c r="AA303" s="87"/>
      <c r="AB303" s="93"/>
      <c r="AC303" s="78"/>
      <c r="AD303" s="87"/>
      <c r="AE303" s="87"/>
      <c r="AF303" s="93"/>
      <c r="AG303" s="75"/>
      <c r="AH303" s="75"/>
    </row>
    <row r="304" spans="1:34" ht="20.25" x14ac:dyDescent="0.25">
      <c r="A304" s="58" t="s">
        <v>2</v>
      </c>
      <c r="B304" s="131">
        <f t="shared" ref="B304:B316" si="39">SUM(H304,L304,P304,T304,X304,AB304,AF304)</f>
        <v>60</v>
      </c>
      <c r="C304" s="62">
        <f t="shared" ref="C304:C316" si="40">SUM(F304,J304,N304,R304,V304,Z304)</f>
        <v>3</v>
      </c>
      <c r="D304" s="131">
        <f t="shared" ref="D304:D316" si="41">C304*10</f>
        <v>30</v>
      </c>
      <c r="E304" s="75"/>
      <c r="F304" s="87">
        <v>1</v>
      </c>
      <c r="G304" s="87"/>
      <c r="H304" s="93"/>
      <c r="I304" s="78"/>
      <c r="J304" s="87">
        <v>1</v>
      </c>
      <c r="K304" s="87" t="s">
        <v>16</v>
      </c>
      <c r="L304" s="93">
        <v>32</v>
      </c>
      <c r="M304" s="78"/>
      <c r="N304" s="87">
        <v>1</v>
      </c>
      <c r="O304" s="87" t="s">
        <v>16</v>
      </c>
      <c r="P304" s="93">
        <v>28</v>
      </c>
      <c r="Q304" s="78"/>
      <c r="R304" s="87"/>
      <c r="S304" s="87"/>
      <c r="T304" s="93"/>
      <c r="U304" s="78"/>
      <c r="V304" s="87"/>
      <c r="W304" s="87"/>
      <c r="X304" s="93"/>
      <c r="Y304" s="78"/>
      <c r="Z304" s="87"/>
      <c r="AA304" s="87"/>
      <c r="AB304" s="93"/>
      <c r="AC304" s="78"/>
      <c r="AD304" s="87"/>
      <c r="AE304" s="87"/>
      <c r="AF304" s="93"/>
      <c r="AG304" s="75"/>
      <c r="AH304" s="75"/>
    </row>
    <row r="305" spans="1:34" ht="20.25" x14ac:dyDescent="0.25">
      <c r="A305" s="58" t="s">
        <v>3</v>
      </c>
      <c r="B305" s="131">
        <f t="shared" si="39"/>
        <v>42</v>
      </c>
      <c r="C305" s="62">
        <f t="shared" si="40"/>
        <v>3</v>
      </c>
      <c r="D305" s="131">
        <f t="shared" si="41"/>
        <v>30</v>
      </c>
      <c r="E305" s="75"/>
      <c r="F305" s="87">
        <v>1</v>
      </c>
      <c r="G305" s="87"/>
      <c r="H305" s="93"/>
      <c r="I305" s="78"/>
      <c r="J305" s="87">
        <v>1</v>
      </c>
      <c r="K305" s="87"/>
      <c r="L305" s="93"/>
      <c r="M305" s="78"/>
      <c r="N305" s="87">
        <v>1</v>
      </c>
      <c r="O305" s="87" t="s">
        <v>15</v>
      </c>
      <c r="P305" s="93">
        <v>42</v>
      </c>
      <c r="Q305" s="78"/>
      <c r="R305" s="87"/>
      <c r="S305" s="87"/>
      <c r="T305" s="93"/>
      <c r="U305" s="78"/>
      <c r="V305" s="87"/>
      <c r="W305" s="87"/>
      <c r="X305" s="93"/>
      <c r="Y305" s="78"/>
      <c r="Z305" s="87"/>
      <c r="AA305" s="87"/>
      <c r="AB305" s="93"/>
      <c r="AC305" s="78"/>
      <c r="AD305" s="87"/>
      <c r="AE305" s="87"/>
      <c r="AF305" s="93"/>
      <c r="AG305" s="75"/>
      <c r="AH305" s="75"/>
    </row>
    <row r="306" spans="1:34" ht="20.25" x14ac:dyDescent="0.25">
      <c r="A306" s="58" t="s">
        <v>4</v>
      </c>
      <c r="B306" s="131">
        <f t="shared" si="39"/>
        <v>10</v>
      </c>
      <c r="C306" s="62">
        <f t="shared" si="40"/>
        <v>2</v>
      </c>
      <c r="D306" s="131">
        <f t="shared" si="41"/>
        <v>20</v>
      </c>
      <c r="E306" s="75"/>
      <c r="F306" s="87">
        <v>1</v>
      </c>
      <c r="G306" s="87"/>
      <c r="H306" s="93"/>
      <c r="I306" s="78"/>
      <c r="J306" s="87">
        <v>1</v>
      </c>
      <c r="K306" s="87" t="s">
        <v>17</v>
      </c>
      <c r="L306" s="93">
        <v>10</v>
      </c>
      <c r="M306" s="78"/>
      <c r="N306" s="87"/>
      <c r="O306" s="87"/>
      <c r="P306" s="93"/>
      <c r="Q306" s="78"/>
      <c r="R306" s="87"/>
      <c r="S306" s="87"/>
      <c r="T306" s="93"/>
      <c r="U306" s="78"/>
      <c r="V306" s="87"/>
      <c r="W306" s="87"/>
      <c r="X306" s="93"/>
      <c r="Y306" s="78"/>
      <c r="Z306" s="87"/>
      <c r="AA306" s="87"/>
      <c r="AB306" s="93"/>
      <c r="AC306" s="78"/>
      <c r="AD306" s="87"/>
      <c r="AE306" s="87"/>
      <c r="AF306" s="93"/>
      <c r="AG306" s="75"/>
      <c r="AH306" s="75"/>
    </row>
    <row r="307" spans="1:34" ht="20.25" x14ac:dyDescent="0.25">
      <c r="A307" s="58" t="s">
        <v>5</v>
      </c>
      <c r="B307" s="131">
        <f t="shared" si="39"/>
        <v>0</v>
      </c>
      <c r="C307" s="62">
        <f t="shared" si="40"/>
        <v>0</v>
      </c>
      <c r="D307" s="131">
        <f t="shared" si="41"/>
        <v>0</v>
      </c>
      <c r="E307" s="75"/>
      <c r="F307" s="87"/>
      <c r="G307" s="87"/>
      <c r="H307" s="93"/>
      <c r="I307" s="78"/>
      <c r="J307" s="87"/>
      <c r="K307" s="87"/>
      <c r="L307" s="93"/>
      <c r="M307" s="78"/>
      <c r="N307" s="87"/>
      <c r="O307" s="87"/>
      <c r="P307" s="93"/>
      <c r="Q307" s="78"/>
      <c r="R307" s="87"/>
      <c r="S307" s="87"/>
      <c r="T307" s="93"/>
      <c r="U307" s="78"/>
      <c r="V307" s="87"/>
      <c r="W307" s="87"/>
      <c r="X307" s="93"/>
      <c r="Y307" s="78"/>
      <c r="Z307" s="87"/>
      <c r="AA307" s="87"/>
      <c r="AB307" s="93"/>
      <c r="AC307" s="78"/>
      <c r="AD307" s="87"/>
      <c r="AE307" s="87"/>
      <c r="AF307" s="93"/>
      <c r="AG307" s="75"/>
      <c r="AH307" s="75"/>
    </row>
    <row r="308" spans="1:34" ht="20.25" x14ac:dyDescent="0.25">
      <c r="A308" s="58" t="s">
        <v>6</v>
      </c>
      <c r="B308" s="131">
        <f t="shared" si="39"/>
        <v>0</v>
      </c>
      <c r="C308" s="62">
        <f t="shared" si="40"/>
        <v>3</v>
      </c>
      <c r="D308" s="131">
        <f t="shared" si="41"/>
        <v>30</v>
      </c>
      <c r="E308" s="75"/>
      <c r="F308" s="87">
        <v>1</v>
      </c>
      <c r="G308" s="87"/>
      <c r="H308" s="93"/>
      <c r="I308" s="78"/>
      <c r="J308" s="87">
        <v>1</v>
      </c>
      <c r="K308" s="87"/>
      <c r="L308" s="93"/>
      <c r="M308" s="78"/>
      <c r="N308" s="87">
        <v>1</v>
      </c>
      <c r="O308" s="87"/>
      <c r="P308" s="93"/>
      <c r="Q308" s="78"/>
      <c r="R308" s="87"/>
      <c r="S308" s="87"/>
      <c r="T308" s="93"/>
      <c r="U308" s="78"/>
      <c r="V308" s="87"/>
      <c r="W308" s="87"/>
      <c r="X308" s="93"/>
      <c r="Y308" s="78"/>
      <c r="Z308" s="87"/>
      <c r="AA308" s="87"/>
      <c r="AB308" s="93"/>
      <c r="AC308" s="78"/>
      <c r="AD308" s="87"/>
      <c r="AE308" s="87"/>
      <c r="AF308" s="93"/>
      <c r="AG308" s="75"/>
      <c r="AH308" s="75"/>
    </row>
    <row r="309" spans="1:34" ht="20.25" x14ac:dyDescent="0.25">
      <c r="A309" s="58" t="s">
        <v>7</v>
      </c>
      <c r="B309" s="131">
        <f t="shared" si="39"/>
        <v>76</v>
      </c>
      <c r="C309" s="62">
        <f t="shared" si="40"/>
        <v>3</v>
      </c>
      <c r="D309" s="131">
        <f t="shared" si="41"/>
        <v>30</v>
      </c>
      <c r="E309" s="75"/>
      <c r="F309" s="87">
        <v>1</v>
      </c>
      <c r="G309" s="87" t="s">
        <v>16</v>
      </c>
      <c r="H309" s="93">
        <v>28</v>
      </c>
      <c r="I309" s="78"/>
      <c r="J309" s="87">
        <v>1</v>
      </c>
      <c r="K309" s="87" t="s">
        <v>15</v>
      </c>
      <c r="L309" s="93">
        <v>48</v>
      </c>
      <c r="M309" s="78"/>
      <c r="N309" s="87">
        <v>1</v>
      </c>
      <c r="O309" s="87"/>
      <c r="P309" s="93"/>
      <c r="Q309" s="78"/>
      <c r="R309" s="87"/>
      <c r="S309" s="87"/>
      <c r="T309" s="93"/>
      <c r="U309" s="78"/>
      <c r="V309" s="87"/>
      <c r="W309" s="87"/>
      <c r="X309" s="93"/>
      <c r="Y309" s="78"/>
      <c r="Z309" s="87"/>
      <c r="AA309" s="87"/>
      <c r="AB309" s="93"/>
      <c r="AC309" s="78"/>
      <c r="AD309" s="87"/>
      <c r="AE309" s="87"/>
      <c r="AF309" s="93"/>
      <c r="AG309" s="75"/>
      <c r="AH309" s="75"/>
    </row>
    <row r="310" spans="1:34" ht="20.25" x14ac:dyDescent="0.25">
      <c r="A310" s="58" t="s">
        <v>8</v>
      </c>
      <c r="B310" s="131">
        <f t="shared" si="39"/>
        <v>42</v>
      </c>
      <c r="C310" s="62">
        <f t="shared" si="40"/>
        <v>3</v>
      </c>
      <c r="D310" s="131">
        <f t="shared" si="41"/>
        <v>30</v>
      </c>
      <c r="E310" s="75"/>
      <c r="F310" s="87">
        <v>1</v>
      </c>
      <c r="G310" s="87" t="s">
        <v>15</v>
      </c>
      <c r="H310" s="93">
        <v>42</v>
      </c>
      <c r="I310" s="78"/>
      <c r="J310" s="87">
        <v>1</v>
      </c>
      <c r="K310" s="87"/>
      <c r="L310" s="93"/>
      <c r="M310" s="78"/>
      <c r="N310" s="87">
        <v>1</v>
      </c>
      <c r="O310" s="87"/>
      <c r="P310" s="93"/>
      <c r="Q310" s="78"/>
      <c r="R310" s="87"/>
      <c r="S310" s="87"/>
      <c r="T310" s="93"/>
      <c r="U310" s="78"/>
      <c r="V310" s="87"/>
      <c r="W310" s="87"/>
      <c r="X310" s="93"/>
      <c r="Y310" s="78"/>
      <c r="Z310" s="87"/>
      <c r="AA310" s="87"/>
      <c r="AB310" s="93"/>
      <c r="AC310" s="78"/>
      <c r="AD310" s="87"/>
      <c r="AE310" s="87"/>
      <c r="AF310" s="93"/>
      <c r="AG310" s="75"/>
      <c r="AH310" s="75"/>
    </row>
    <row r="311" spans="1:34" ht="20.25" x14ac:dyDescent="0.25">
      <c r="A311" s="58" t="s">
        <v>9</v>
      </c>
      <c r="B311" s="131">
        <f t="shared" si="39"/>
        <v>0</v>
      </c>
      <c r="C311" s="62">
        <f t="shared" si="40"/>
        <v>2</v>
      </c>
      <c r="D311" s="131">
        <f t="shared" si="41"/>
        <v>20</v>
      </c>
      <c r="E311" s="75"/>
      <c r="F311" s="87"/>
      <c r="G311" s="87"/>
      <c r="H311" s="93"/>
      <c r="I311" s="78"/>
      <c r="J311" s="87">
        <v>1</v>
      </c>
      <c r="K311" s="87"/>
      <c r="L311" s="93"/>
      <c r="M311" s="78"/>
      <c r="N311" s="87">
        <v>1</v>
      </c>
      <c r="O311" s="87"/>
      <c r="P311" s="93"/>
      <c r="Q311" s="78"/>
      <c r="R311" s="87"/>
      <c r="S311" s="87"/>
      <c r="T311" s="93"/>
      <c r="U311" s="78"/>
      <c r="V311" s="87"/>
      <c r="W311" s="87"/>
      <c r="X311" s="93"/>
      <c r="Y311" s="78"/>
      <c r="Z311" s="87"/>
      <c r="AA311" s="87"/>
      <c r="AB311" s="93"/>
      <c r="AC311" s="78"/>
      <c r="AD311" s="87"/>
      <c r="AE311" s="87"/>
      <c r="AF311" s="93"/>
      <c r="AG311" s="75"/>
      <c r="AH311" s="75"/>
    </row>
    <row r="312" spans="1:34" ht="20.25" x14ac:dyDescent="0.25">
      <c r="A312" s="58" t="s">
        <v>10</v>
      </c>
      <c r="B312" s="131">
        <f t="shared" si="39"/>
        <v>0</v>
      </c>
      <c r="C312" s="62">
        <f t="shared" si="40"/>
        <v>0</v>
      </c>
      <c r="D312" s="131">
        <f t="shared" si="41"/>
        <v>0</v>
      </c>
      <c r="E312" s="75"/>
      <c r="F312" s="87"/>
      <c r="G312" s="87"/>
      <c r="H312" s="93"/>
      <c r="I312" s="78"/>
      <c r="J312" s="87"/>
      <c r="K312" s="87"/>
      <c r="L312" s="93"/>
      <c r="M312" s="78"/>
      <c r="N312" s="87"/>
      <c r="O312" s="87"/>
      <c r="P312" s="93"/>
      <c r="Q312" s="78"/>
      <c r="R312" s="87"/>
      <c r="S312" s="87"/>
      <c r="T312" s="93"/>
      <c r="U312" s="78"/>
      <c r="V312" s="87"/>
      <c r="W312" s="87"/>
      <c r="X312" s="93"/>
      <c r="Y312" s="78"/>
      <c r="Z312" s="87"/>
      <c r="AA312" s="87"/>
      <c r="AB312" s="93"/>
      <c r="AC312" s="78"/>
      <c r="AD312" s="87"/>
      <c r="AE312" s="87"/>
      <c r="AF312" s="93"/>
      <c r="AG312" s="75"/>
      <c r="AH312" s="75"/>
    </row>
    <row r="313" spans="1:34" ht="20.25" x14ac:dyDescent="0.25">
      <c r="A313" s="58" t="s">
        <v>11</v>
      </c>
      <c r="B313" s="131">
        <f t="shared" si="39"/>
        <v>10</v>
      </c>
      <c r="C313" s="62">
        <f t="shared" si="40"/>
        <v>3</v>
      </c>
      <c r="D313" s="131">
        <f t="shared" si="41"/>
        <v>30</v>
      </c>
      <c r="E313" s="75"/>
      <c r="F313" s="87">
        <v>1</v>
      </c>
      <c r="G313" s="87" t="s">
        <v>17</v>
      </c>
      <c r="H313" s="93">
        <v>10</v>
      </c>
      <c r="I313" s="78"/>
      <c r="J313" s="87">
        <v>1</v>
      </c>
      <c r="K313" s="87"/>
      <c r="L313" s="93"/>
      <c r="M313" s="78"/>
      <c r="N313" s="87">
        <v>1</v>
      </c>
      <c r="O313" s="87"/>
      <c r="P313" s="93"/>
      <c r="Q313" s="78"/>
      <c r="R313" s="87"/>
      <c r="S313" s="87"/>
      <c r="T313" s="93"/>
      <c r="U313" s="78"/>
      <c r="V313" s="87"/>
      <c r="W313" s="87"/>
      <c r="X313" s="93"/>
      <c r="Y313" s="78"/>
      <c r="Z313" s="87"/>
      <c r="AA313" s="87"/>
      <c r="AB313" s="93"/>
      <c r="AC313" s="78"/>
      <c r="AD313" s="87"/>
      <c r="AE313" s="87"/>
      <c r="AF313" s="93"/>
      <c r="AG313" s="75"/>
      <c r="AH313" s="75"/>
    </row>
    <row r="314" spans="1:34" ht="20.25" x14ac:dyDescent="0.25">
      <c r="A314" s="58" t="s">
        <v>12</v>
      </c>
      <c r="B314" s="131">
        <f t="shared" si="39"/>
        <v>0</v>
      </c>
      <c r="C314" s="62">
        <f t="shared" si="40"/>
        <v>0</v>
      </c>
      <c r="D314" s="131">
        <f t="shared" si="41"/>
        <v>0</v>
      </c>
      <c r="E314" s="75"/>
      <c r="F314" s="87"/>
      <c r="G314" s="87"/>
      <c r="H314" s="93"/>
      <c r="I314" s="78"/>
      <c r="J314" s="87"/>
      <c r="K314" s="87"/>
      <c r="L314" s="93"/>
      <c r="M314" s="78"/>
      <c r="N314" s="87"/>
      <c r="O314" s="87"/>
      <c r="P314" s="93"/>
      <c r="Q314" s="78"/>
      <c r="R314" s="87"/>
      <c r="S314" s="87"/>
      <c r="T314" s="93"/>
      <c r="U314" s="78"/>
      <c r="V314" s="87"/>
      <c r="W314" s="87"/>
      <c r="X314" s="93"/>
      <c r="Y314" s="78"/>
      <c r="Z314" s="87"/>
      <c r="AA314" s="87"/>
      <c r="AB314" s="93"/>
      <c r="AC314" s="78"/>
      <c r="AD314" s="87"/>
      <c r="AE314" s="87"/>
      <c r="AF314" s="93"/>
      <c r="AG314" s="75"/>
      <c r="AH314" s="75"/>
    </row>
    <row r="315" spans="1:34" ht="20.25" x14ac:dyDescent="0.25">
      <c r="A315" s="58" t="s">
        <v>54</v>
      </c>
      <c r="B315" s="131">
        <f t="shared" si="39"/>
        <v>0</v>
      </c>
      <c r="C315" s="62">
        <f t="shared" si="40"/>
        <v>0</v>
      </c>
      <c r="D315" s="131">
        <f t="shared" si="41"/>
        <v>0</v>
      </c>
      <c r="E315" s="75"/>
      <c r="F315" s="87"/>
      <c r="G315" s="87"/>
      <c r="H315" s="93"/>
      <c r="I315" s="78"/>
      <c r="J315" s="87"/>
      <c r="K315" s="87"/>
      <c r="L315" s="93"/>
      <c r="M315" s="78"/>
      <c r="N315" s="87"/>
      <c r="O315" s="87"/>
      <c r="P315" s="93"/>
      <c r="Q315" s="78"/>
      <c r="R315" s="87"/>
      <c r="S315" s="87"/>
      <c r="T315" s="93"/>
      <c r="U315" s="78"/>
      <c r="V315" s="87"/>
      <c r="W315" s="87"/>
      <c r="X315" s="93"/>
      <c r="Y315" s="78"/>
      <c r="Z315" s="87"/>
      <c r="AA315" s="87"/>
      <c r="AB315" s="93"/>
      <c r="AC315" s="78"/>
      <c r="AD315" s="87"/>
      <c r="AE315" s="87"/>
      <c r="AF315" s="93"/>
      <c r="AG315" s="75"/>
      <c r="AH315" s="75"/>
    </row>
    <row r="316" spans="1:34" ht="20.25" x14ac:dyDescent="0.25">
      <c r="A316" s="58" t="s">
        <v>76</v>
      </c>
      <c r="B316" s="131">
        <f t="shared" si="39"/>
        <v>0</v>
      </c>
      <c r="C316" s="62">
        <f t="shared" si="40"/>
        <v>0</v>
      </c>
      <c r="D316" s="131">
        <f t="shared" si="41"/>
        <v>0</v>
      </c>
      <c r="E316" s="75"/>
      <c r="F316" s="87"/>
      <c r="G316" s="87"/>
      <c r="H316" s="93"/>
      <c r="I316" s="78"/>
      <c r="J316" s="87"/>
      <c r="K316" s="87"/>
      <c r="L316" s="93"/>
      <c r="M316" s="78"/>
      <c r="N316" s="87"/>
      <c r="O316" s="87"/>
      <c r="P316" s="93"/>
      <c r="Q316" s="78"/>
      <c r="R316" s="87"/>
      <c r="S316" s="87"/>
      <c r="T316" s="93"/>
      <c r="U316" s="78"/>
      <c r="V316" s="87"/>
      <c r="W316" s="87"/>
      <c r="X316" s="93"/>
      <c r="Y316" s="78"/>
      <c r="Z316" s="87"/>
      <c r="AA316" s="87"/>
      <c r="AB316" s="93"/>
      <c r="AC316" s="78"/>
      <c r="AD316" s="87"/>
      <c r="AE316" s="87"/>
      <c r="AF316" s="93"/>
      <c r="AG316" s="75"/>
      <c r="AH316" s="75"/>
    </row>
    <row r="317" spans="1:34" ht="20.25" x14ac:dyDescent="0.2">
      <c r="A317" s="59"/>
      <c r="B317" s="63"/>
      <c r="C317" s="63"/>
      <c r="D317" s="63"/>
      <c r="E317" s="75"/>
      <c r="F317" s="84"/>
      <c r="G317" s="84"/>
      <c r="H317" s="85"/>
      <c r="I317" s="78"/>
      <c r="J317" s="84"/>
      <c r="K317" s="84"/>
      <c r="L317" s="85"/>
      <c r="M317" s="78"/>
      <c r="N317" s="84"/>
      <c r="O317" s="84"/>
      <c r="P317" s="84"/>
      <c r="Q317" s="78"/>
      <c r="R317" s="84"/>
      <c r="S317" s="84"/>
      <c r="T317" s="85"/>
      <c r="U317" s="78"/>
      <c r="V317" s="84"/>
      <c r="W317" s="84"/>
      <c r="X317" s="85"/>
      <c r="Y317" s="78"/>
      <c r="Z317" s="84"/>
      <c r="AA317" s="84"/>
      <c r="AB317" s="85"/>
      <c r="AC317" s="78"/>
      <c r="AD317" s="84"/>
      <c r="AE317" s="84"/>
      <c r="AF317" s="85"/>
      <c r="AG317" s="75"/>
      <c r="AH317" s="75"/>
    </row>
    <row r="318" spans="1:34" ht="20.25" x14ac:dyDescent="0.2">
      <c r="A318" s="58"/>
      <c r="B318" s="64">
        <f>SUM(B303:B316)</f>
        <v>250</v>
      </c>
      <c r="C318" s="132"/>
      <c r="D318" s="64">
        <f>SUM(D303:D317)</f>
        <v>250</v>
      </c>
      <c r="E318" s="75"/>
      <c r="F318" s="89">
        <f>SUM(F303:F316)</f>
        <v>8</v>
      </c>
      <c r="G318" s="95">
        <f>F318*10</f>
        <v>80</v>
      </c>
      <c r="H318" s="90">
        <f>SUM(H303:H316)</f>
        <v>80</v>
      </c>
      <c r="I318" s="78"/>
      <c r="J318" s="89">
        <f>SUM(J303:J316)</f>
        <v>9</v>
      </c>
      <c r="K318" s="95">
        <f>J318*10</f>
        <v>90</v>
      </c>
      <c r="L318" s="90">
        <f>SUM(L303:L316)</f>
        <v>90</v>
      </c>
      <c r="M318" s="78"/>
      <c r="N318" s="89">
        <f>SUM(N303:N316)</f>
        <v>8</v>
      </c>
      <c r="O318" s="95">
        <f>N318*10</f>
        <v>80</v>
      </c>
      <c r="P318" s="90">
        <f>SUM(P303:P316)</f>
        <v>80</v>
      </c>
      <c r="Q318" s="78"/>
      <c r="R318" s="89">
        <f>SUM(R303:R316)</f>
        <v>0</v>
      </c>
      <c r="S318" s="95">
        <f>R318*10</f>
        <v>0</v>
      </c>
      <c r="T318" s="90">
        <f>SUM(T303:T316)</f>
        <v>0</v>
      </c>
      <c r="U318" s="78"/>
      <c r="V318" s="89">
        <f>SUM(V303:V316)</f>
        <v>0</v>
      </c>
      <c r="W318" s="95">
        <f>V318*10</f>
        <v>0</v>
      </c>
      <c r="X318" s="90">
        <f>SUM(X303:X316)</f>
        <v>0</v>
      </c>
      <c r="Y318" s="78"/>
      <c r="Z318" s="89">
        <f>SUM(Z303:Z316)</f>
        <v>0</v>
      </c>
      <c r="AA318" s="95">
        <f>Z318*10</f>
        <v>0</v>
      </c>
      <c r="AB318" s="90">
        <f>SUM(AB303:AB316)</f>
        <v>0</v>
      </c>
      <c r="AC318" s="78"/>
      <c r="AD318" s="89">
        <f>SUM(AD303:AD316)</f>
        <v>0</v>
      </c>
      <c r="AE318" s="95">
        <f>AD318*10</f>
        <v>0</v>
      </c>
      <c r="AF318" s="90">
        <f>SUM(AF303:AF316)</f>
        <v>0</v>
      </c>
      <c r="AG318" s="75"/>
      <c r="AH318" s="90">
        <f>SUM(AF318,AB318,X318,T318,P318,L318,H318)</f>
        <v>250</v>
      </c>
    </row>
    <row r="319" spans="1:34" ht="20.25" x14ac:dyDescent="0.2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  <c r="AH319" s="75"/>
    </row>
    <row r="320" spans="1:34" ht="20.25" x14ac:dyDescent="0.2">
      <c r="A320" s="75"/>
      <c r="B320" s="75"/>
      <c r="C320" s="75"/>
      <c r="D320" s="75"/>
      <c r="E320" s="75"/>
      <c r="F320" s="171" t="s">
        <v>39</v>
      </c>
      <c r="G320" s="171"/>
      <c r="H320" s="171"/>
      <c r="I320" s="94"/>
      <c r="J320" s="171" t="s">
        <v>40</v>
      </c>
      <c r="K320" s="171"/>
      <c r="L320" s="171"/>
      <c r="M320" s="94"/>
      <c r="N320" s="171" t="s">
        <v>55</v>
      </c>
      <c r="O320" s="171"/>
      <c r="P320" s="171"/>
      <c r="Q320" s="94"/>
      <c r="R320" s="171" t="s">
        <v>42</v>
      </c>
      <c r="S320" s="171"/>
      <c r="T320" s="171"/>
      <c r="U320" s="94"/>
      <c r="V320" s="171" t="s">
        <v>43</v>
      </c>
      <c r="W320" s="171"/>
      <c r="X320" s="171"/>
      <c r="Y320" s="94"/>
      <c r="Z320" s="171" t="s">
        <v>56</v>
      </c>
      <c r="AA320" s="171"/>
      <c r="AB320" s="171"/>
      <c r="AC320" s="79"/>
      <c r="AD320" s="171" t="s">
        <v>101</v>
      </c>
      <c r="AE320" s="171"/>
      <c r="AF320" s="171"/>
      <c r="AG320" s="75"/>
      <c r="AH320" s="75"/>
    </row>
    <row r="321" spans="1:34" ht="20.25" x14ac:dyDescent="0.25">
      <c r="A321" s="75"/>
      <c r="B321" s="75"/>
      <c r="C321" s="75"/>
      <c r="D321" s="75"/>
      <c r="E321" s="75"/>
      <c r="F321" s="133" t="s">
        <v>98</v>
      </c>
      <c r="G321" s="173" t="s">
        <v>97</v>
      </c>
      <c r="H321" s="173"/>
      <c r="J321" s="133" t="s">
        <v>98</v>
      </c>
      <c r="K321" s="173" t="s">
        <v>97</v>
      </c>
      <c r="L321" s="173"/>
      <c r="M321" s="79"/>
      <c r="N321" s="133" t="s">
        <v>98</v>
      </c>
      <c r="O321" s="173" t="s">
        <v>97</v>
      </c>
      <c r="P321" s="173"/>
      <c r="Q321" s="79"/>
      <c r="R321" s="133" t="s">
        <v>98</v>
      </c>
      <c r="S321" s="173" t="s">
        <v>97</v>
      </c>
      <c r="T321" s="173"/>
      <c r="U321" s="79"/>
      <c r="V321" s="133" t="s">
        <v>98</v>
      </c>
      <c r="W321" s="173" t="s">
        <v>97</v>
      </c>
      <c r="X321" s="173"/>
      <c r="Y321" s="79"/>
      <c r="Z321" s="133" t="s">
        <v>98</v>
      </c>
      <c r="AA321" s="173" t="s">
        <v>97</v>
      </c>
      <c r="AB321" s="173"/>
      <c r="AC321" s="79"/>
      <c r="AD321" s="133" t="s">
        <v>98</v>
      </c>
      <c r="AE321" s="173" t="s">
        <v>97</v>
      </c>
      <c r="AF321" s="173"/>
      <c r="AG321" s="75"/>
      <c r="AH321" s="75"/>
    </row>
    <row r="322" spans="1:34" ht="20.25" x14ac:dyDescent="0.2">
      <c r="A322" s="75"/>
      <c r="B322" s="75"/>
      <c r="C322" s="75"/>
      <c r="D322" s="75"/>
      <c r="E322" s="75"/>
      <c r="F322" s="131" t="s">
        <v>15</v>
      </c>
      <c r="G322" s="172">
        <f>(G343-G324)/100*60</f>
        <v>42</v>
      </c>
      <c r="H322" s="172"/>
      <c r="J322" s="131" t="s">
        <v>15</v>
      </c>
      <c r="K322" s="172">
        <f>(K343-K324)/100*60</f>
        <v>48</v>
      </c>
      <c r="L322" s="172"/>
      <c r="M322" s="79"/>
      <c r="N322" s="131" t="s">
        <v>15</v>
      </c>
      <c r="O322" s="172">
        <f>(O343-O324)/100*60</f>
        <v>42</v>
      </c>
      <c r="P322" s="172"/>
      <c r="Q322" s="79"/>
      <c r="R322" s="131" t="s">
        <v>15</v>
      </c>
      <c r="S322" s="172">
        <f>(S343-S324)/100*60</f>
        <v>-6</v>
      </c>
      <c r="T322" s="172"/>
      <c r="U322" s="79"/>
      <c r="V322" s="131" t="s">
        <v>15</v>
      </c>
      <c r="W322" s="172">
        <f>(W343-W324)/100*60</f>
        <v>0</v>
      </c>
      <c r="X322" s="172"/>
      <c r="Y322" s="79"/>
      <c r="Z322" s="131" t="s">
        <v>15</v>
      </c>
      <c r="AA322" s="172">
        <f>(AA343-AA324)/100*60</f>
        <v>-6</v>
      </c>
      <c r="AB322" s="172"/>
      <c r="AC322" s="79"/>
      <c r="AD322" s="131" t="s">
        <v>15</v>
      </c>
      <c r="AE322" s="172">
        <f>(AE343-AE324)/100*60</f>
        <v>0</v>
      </c>
      <c r="AF322" s="172"/>
      <c r="AG322" s="75"/>
      <c r="AH322" s="75"/>
    </row>
    <row r="323" spans="1:34" ht="20.25" x14ac:dyDescent="0.2">
      <c r="A323" s="75"/>
      <c r="B323" s="75"/>
      <c r="C323" s="75"/>
      <c r="D323" s="75"/>
      <c r="E323" s="75"/>
      <c r="F323" s="131" t="s">
        <v>16</v>
      </c>
      <c r="G323" s="172">
        <f>(G343-G324)/100*40</f>
        <v>28</v>
      </c>
      <c r="H323" s="172"/>
      <c r="J323" s="131" t="s">
        <v>16</v>
      </c>
      <c r="K323" s="172">
        <f>(K343-K324)/100*40</f>
        <v>32</v>
      </c>
      <c r="L323" s="172"/>
      <c r="M323" s="79"/>
      <c r="N323" s="131" t="s">
        <v>16</v>
      </c>
      <c r="O323" s="172">
        <f>(O343-O324)/100*40</f>
        <v>28</v>
      </c>
      <c r="P323" s="172"/>
      <c r="Q323" s="79"/>
      <c r="R323" s="131" t="s">
        <v>16</v>
      </c>
      <c r="S323" s="172">
        <f>(S343-S324)/100*40</f>
        <v>-4</v>
      </c>
      <c r="T323" s="172"/>
      <c r="U323" s="79"/>
      <c r="V323" s="131" t="s">
        <v>16</v>
      </c>
      <c r="W323" s="172">
        <f>(W343-W324)/100*40</f>
        <v>0</v>
      </c>
      <c r="X323" s="172"/>
      <c r="Y323" s="79"/>
      <c r="Z323" s="131" t="s">
        <v>16</v>
      </c>
      <c r="AA323" s="172">
        <f>(AA343-AA324)/100*40</f>
        <v>-4</v>
      </c>
      <c r="AB323" s="172"/>
      <c r="AC323" s="79"/>
      <c r="AD323" s="131" t="s">
        <v>16</v>
      </c>
      <c r="AE323" s="172">
        <f>(AE343-AE324)/100*40</f>
        <v>0</v>
      </c>
      <c r="AF323" s="172"/>
      <c r="AG323" s="75"/>
      <c r="AH323" s="75"/>
    </row>
    <row r="324" spans="1:34" ht="20.25" x14ac:dyDescent="0.2">
      <c r="A324" s="75"/>
      <c r="B324" s="75"/>
      <c r="C324" s="75"/>
      <c r="D324" s="75"/>
      <c r="E324" s="75"/>
      <c r="F324" s="131" t="s">
        <v>17</v>
      </c>
      <c r="G324" s="172">
        <v>10</v>
      </c>
      <c r="H324" s="172"/>
      <c r="J324" s="131" t="s">
        <v>17</v>
      </c>
      <c r="K324" s="172">
        <v>10</v>
      </c>
      <c r="L324" s="172"/>
      <c r="M324" s="79"/>
      <c r="N324" s="131" t="s">
        <v>17</v>
      </c>
      <c r="O324" s="172">
        <v>10</v>
      </c>
      <c r="P324" s="172"/>
      <c r="Q324" s="79"/>
      <c r="R324" s="131" t="s">
        <v>17</v>
      </c>
      <c r="S324" s="172">
        <v>10</v>
      </c>
      <c r="T324" s="172"/>
      <c r="U324" s="79"/>
      <c r="V324" s="131" t="s">
        <v>17</v>
      </c>
      <c r="W324" s="172"/>
      <c r="X324" s="172"/>
      <c r="Y324" s="79"/>
      <c r="Z324" s="131" t="s">
        <v>17</v>
      </c>
      <c r="AA324" s="172">
        <v>10</v>
      </c>
      <c r="AB324" s="172"/>
      <c r="AC324" s="79"/>
      <c r="AD324" s="131" t="s">
        <v>17</v>
      </c>
      <c r="AE324" s="172"/>
      <c r="AF324" s="172"/>
      <c r="AG324" s="75"/>
      <c r="AH324" s="75"/>
    </row>
    <row r="325" spans="1:34" ht="20.25" x14ac:dyDescent="0.2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  <c r="AF325" s="75"/>
      <c r="AG325" s="75"/>
      <c r="AH325" s="75"/>
    </row>
    <row r="326" spans="1:34" ht="20.25" x14ac:dyDescent="0.25">
      <c r="A326" s="132" t="s">
        <v>133</v>
      </c>
      <c r="B326" s="132" t="s">
        <v>38</v>
      </c>
      <c r="C326" s="132" t="s">
        <v>37</v>
      </c>
      <c r="D326" s="132" t="s">
        <v>99</v>
      </c>
      <c r="E326" s="75"/>
      <c r="F326" s="86" t="s">
        <v>37</v>
      </c>
      <c r="G326" s="86" t="s">
        <v>96</v>
      </c>
      <c r="H326" s="86" t="s">
        <v>97</v>
      </c>
      <c r="I326" s="76"/>
      <c r="J326" s="86" t="s">
        <v>37</v>
      </c>
      <c r="K326" s="86" t="s">
        <v>96</v>
      </c>
      <c r="L326" s="86" t="s">
        <v>97</v>
      </c>
      <c r="M326" s="76"/>
      <c r="N326" s="86" t="s">
        <v>37</v>
      </c>
      <c r="O326" s="86" t="s">
        <v>96</v>
      </c>
      <c r="P326" s="86" t="s">
        <v>97</v>
      </c>
      <c r="Q326" s="76"/>
      <c r="R326" s="86" t="s">
        <v>37</v>
      </c>
      <c r="S326" s="86" t="s">
        <v>96</v>
      </c>
      <c r="T326" s="86" t="s">
        <v>97</v>
      </c>
      <c r="U326" s="76"/>
      <c r="V326" s="86" t="s">
        <v>37</v>
      </c>
      <c r="W326" s="86" t="s">
        <v>96</v>
      </c>
      <c r="X326" s="86" t="s">
        <v>97</v>
      </c>
      <c r="Y326" s="76"/>
      <c r="Z326" s="86" t="s">
        <v>37</v>
      </c>
      <c r="AA326" s="86" t="s">
        <v>96</v>
      </c>
      <c r="AB326" s="86" t="s">
        <v>97</v>
      </c>
      <c r="AC326" s="76"/>
      <c r="AD326" s="86" t="s">
        <v>37</v>
      </c>
      <c r="AE326" s="86" t="s">
        <v>96</v>
      </c>
      <c r="AF326" s="86" t="s">
        <v>97</v>
      </c>
      <c r="AG326" s="75"/>
      <c r="AH326" s="75"/>
    </row>
    <row r="327" spans="1:34" ht="20.25" x14ac:dyDescent="0.2">
      <c r="A327" s="59"/>
      <c r="B327" s="59"/>
      <c r="C327" s="59"/>
      <c r="D327" s="59"/>
      <c r="E327" s="75"/>
      <c r="F327" s="82"/>
      <c r="G327" s="82"/>
      <c r="H327" s="83"/>
      <c r="I327" s="77"/>
      <c r="J327" s="82"/>
      <c r="K327" s="82"/>
      <c r="L327" s="83"/>
      <c r="M327" s="77"/>
      <c r="N327" s="82"/>
      <c r="O327" s="82"/>
      <c r="P327" s="83"/>
      <c r="Q327" s="77"/>
      <c r="R327" s="82"/>
      <c r="S327" s="82"/>
      <c r="T327" s="83"/>
      <c r="U327" s="77"/>
      <c r="V327" s="82"/>
      <c r="W327" s="82"/>
      <c r="X327" s="83"/>
      <c r="Y327" s="77"/>
      <c r="Z327" s="82"/>
      <c r="AA327" s="82"/>
      <c r="AB327" s="83"/>
      <c r="AC327" s="77"/>
      <c r="AD327" s="82"/>
      <c r="AE327" s="82"/>
      <c r="AF327" s="83"/>
      <c r="AG327" s="75"/>
      <c r="AH327" s="75"/>
    </row>
    <row r="328" spans="1:34" ht="20.25" x14ac:dyDescent="0.25">
      <c r="A328" s="58" t="s">
        <v>1</v>
      </c>
      <c r="B328" s="131">
        <f>SUM(H328,L328,P328,T328,X328,AB328,AF328)</f>
        <v>10</v>
      </c>
      <c r="C328" s="62">
        <f>SUM(F328,J328,N328,R328,V328,Z328)</f>
        <v>3</v>
      </c>
      <c r="D328" s="131">
        <f>C328*10</f>
        <v>30</v>
      </c>
      <c r="E328" s="75"/>
      <c r="F328" s="87">
        <v>1</v>
      </c>
      <c r="G328" s="87"/>
      <c r="H328" s="93"/>
      <c r="I328" s="78"/>
      <c r="J328" s="87">
        <v>1</v>
      </c>
      <c r="K328" s="87"/>
      <c r="L328" s="93"/>
      <c r="M328" s="78"/>
      <c r="N328" s="87">
        <v>1</v>
      </c>
      <c r="O328" s="87" t="s">
        <v>17</v>
      </c>
      <c r="P328" s="93">
        <v>10</v>
      </c>
      <c r="Q328" s="78"/>
      <c r="R328" s="87"/>
      <c r="S328" s="87"/>
      <c r="T328" s="93"/>
      <c r="U328" s="78"/>
      <c r="V328" s="87"/>
      <c r="W328" s="87"/>
      <c r="X328" s="93"/>
      <c r="Y328" s="78"/>
      <c r="Z328" s="87"/>
      <c r="AA328" s="87"/>
      <c r="AB328" s="93"/>
      <c r="AC328" s="78"/>
      <c r="AD328" s="87"/>
      <c r="AE328" s="87"/>
      <c r="AF328" s="93"/>
      <c r="AG328" s="75"/>
      <c r="AH328" s="75"/>
    </row>
    <row r="329" spans="1:34" ht="20.25" x14ac:dyDescent="0.25">
      <c r="A329" s="58" t="s">
        <v>2</v>
      </c>
      <c r="B329" s="131">
        <f t="shared" ref="B329:B341" si="42">SUM(H329,L329,P329,T329,X329,AB329,AF329)</f>
        <v>60</v>
      </c>
      <c r="C329" s="62">
        <f t="shared" ref="C329:C341" si="43">SUM(F329,J329,N329,R329,V329,Z329)</f>
        <v>3</v>
      </c>
      <c r="D329" s="131">
        <f t="shared" ref="D329:D341" si="44">C329*10</f>
        <v>30</v>
      </c>
      <c r="E329" s="75"/>
      <c r="F329" s="87">
        <v>1</v>
      </c>
      <c r="G329" s="87"/>
      <c r="H329" s="93"/>
      <c r="I329" s="78"/>
      <c r="J329" s="87">
        <v>1</v>
      </c>
      <c r="K329" s="87" t="s">
        <v>16</v>
      </c>
      <c r="L329" s="93">
        <v>32</v>
      </c>
      <c r="M329" s="78"/>
      <c r="N329" s="87">
        <v>1</v>
      </c>
      <c r="O329" s="87" t="s">
        <v>16</v>
      </c>
      <c r="P329" s="93">
        <v>28</v>
      </c>
      <c r="Q329" s="78"/>
      <c r="R329" s="87"/>
      <c r="S329" s="87"/>
      <c r="T329" s="93"/>
      <c r="U329" s="78"/>
      <c r="V329" s="87"/>
      <c r="W329" s="87"/>
      <c r="X329" s="93"/>
      <c r="Y329" s="78"/>
      <c r="Z329" s="87"/>
      <c r="AA329" s="87"/>
      <c r="AB329" s="93"/>
      <c r="AC329" s="78"/>
      <c r="AD329" s="87"/>
      <c r="AE329" s="87"/>
      <c r="AF329" s="93"/>
      <c r="AG329" s="75"/>
      <c r="AH329" s="75"/>
    </row>
    <row r="330" spans="1:34" ht="20.25" x14ac:dyDescent="0.25">
      <c r="A330" s="58" t="s">
        <v>3</v>
      </c>
      <c r="B330" s="131">
        <f t="shared" si="42"/>
        <v>42</v>
      </c>
      <c r="C330" s="62">
        <f t="shared" si="43"/>
        <v>3</v>
      </c>
      <c r="D330" s="131">
        <f t="shared" si="44"/>
        <v>30</v>
      </c>
      <c r="E330" s="75"/>
      <c r="F330" s="87">
        <v>1</v>
      </c>
      <c r="G330" s="87"/>
      <c r="H330" s="93"/>
      <c r="I330" s="78"/>
      <c r="J330" s="87">
        <v>1</v>
      </c>
      <c r="K330" s="87"/>
      <c r="L330" s="93"/>
      <c r="M330" s="78"/>
      <c r="N330" s="87">
        <v>1</v>
      </c>
      <c r="O330" s="87" t="s">
        <v>15</v>
      </c>
      <c r="P330" s="93">
        <v>42</v>
      </c>
      <c r="Q330" s="78"/>
      <c r="R330" s="87"/>
      <c r="S330" s="87"/>
      <c r="T330" s="93"/>
      <c r="U330" s="78"/>
      <c r="V330" s="87"/>
      <c r="W330" s="87"/>
      <c r="X330" s="93"/>
      <c r="Y330" s="78"/>
      <c r="Z330" s="87"/>
      <c r="AA330" s="87"/>
      <c r="AB330" s="93"/>
      <c r="AC330" s="78"/>
      <c r="AD330" s="87"/>
      <c r="AE330" s="87"/>
      <c r="AF330" s="93"/>
      <c r="AG330" s="75"/>
      <c r="AH330" s="75"/>
    </row>
    <row r="331" spans="1:34" ht="20.25" x14ac:dyDescent="0.25">
      <c r="A331" s="58" t="s">
        <v>4</v>
      </c>
      <c r="B331" s="131">
        <f t="shared" si="42"/>
        <v>10</v>
      </c>
      <c r="C331" s="62">
        <f t="shared" si="43"/>
        <v>2</v>
      </c>
      <c r="D331" s="131">
        <f t="shared" si="44"/>
        <v>20</v>
      </c>
      <c r="E331" s="75"/>
      <c r="F331" s="87">
        <v>1</v>
      </c>
      <c r="G331" s="87"/>
      <c r="H331" s="93"/>
      <c r="I331" s="78"/>
      <c r="J331" s="87">
        <v>1</v>
      </c>
      <c r="K331" s="87" t="s">
        <v>17</v>
      </c>
      <c r="L331" s="93">
        <v>10</v>
      </c>
      <c r="M331" s="78"/>
      <c r="N331" s="87"/>
      <c r="O331" s="87"/>
      <c r="P331" s="93"/>
      <c r="Q331" s="78"/>
      <c r="R331" s="87"/>
      <c r="S331" s="87"/>
      <c r="T331" s="93"/>
      <c r="U331" s="78"/>
      <c r="V331" s="87"/>
      <c r="W331" s="87"/>
      <c r="X331" s="93"/>
      <c r="Y331" s="78"/>
      <c r="Z331" s="87"/>
      <c r="AA331" s="87"/>
      <c r="AB331" s="93"/>
      <c r="AC331" s="78"/>
      <c r="AD331" s="87"/>
      <c r="AE331" s="87"/>
      <c r="AF331" s="93"/>
      <c r="AG331" s="75"/>
      <c r="AH331" s="75"/>
    </row>
    <row r="332" spans="1:34" ht="20.25" x14ac:dyDescent="0.25">
      <c r="A332" s="58" t="s">
        <v>5</v>
      </c>
      <c r="B332" s="131">
        <f t="shared" si="42"/>
        <v>0</v>
      </c>
      <c r="C332" s="62">
        <f t="shared" si="43"/>
        <v>0</v>
      </c>
      <c r="D332" s="131">
        <f t="shared" si="44"/>
        <v>0</v>
      </c>
      <c r="E332" s="75"/>
      <c r="F332" s="87"/>
      <c r="G332" s="87"/>
      <c r="H332" s="93"/>
      <c r="I332" s="78"/>
      <c r="J332" s="87"/>
      <c r="K332" s="87"/>
      <c r="L332" s="93"/>
      <c r="M332" s="78"/>
      <c r="N332" s="87"/>
      <c r="O332" s="87"/>
      <c r="P332" s="93"/>
      <c r="Q332" s="78"/>
      <c r="R332" s="87"/>
      <c r="S332" s="87"/>
      <c r="T332" s="93"/>
      <c r="U332" s="78"/>
      <c r="V332" s="87"/>
      <c r="W332" s="87"/>
      <c r="X332" s="93"/>
      <c r="Y332" s="78"/>
      <c r="Z332" s="87"/>
      <c r="AA332" s="87"/>
      <c r="AB332" s="93"/>
      <c r="AC332" s="78"/>
      <c r="AD332" s="87"/>
      <c r="AE332" s="87"/>
      <c r="AF332" s="93"/>
      <c r="AG332" s="75"/>
      <c r="AH332" s="75"/>
    </row>
    <row r="333" spans="1:34" ht="20.25" x14ac:dyDescent="0.25">
      <c r="A333" s="58" t="s">
        <v>6</v>
      </c>
      <c r="B333" s="131">
        <f t="shared" si="42"/>
        <v>0</v>
      </c>
      <c r="C333" s="62">
        <f t="shared" si="43"/>
        <v>3</v>
      </c>
      <c r="D333" s="131">
        <f t="shared" si="44"/>
        <v>30</v>
      </c>
      <c r="E333" s="75"/>
      <c r="F333" s="87">
        <v>1</v>
      </c>
      <c r="G333" s="87"/>
      <c r="H333" s="93"/>
      <c r="I333" s="78"/>
      <c r="J333" s="87">
        <v>1</v>
      </c>
      <c r="K333" s="87"/>
      <c r="L333" s="93"/>
      <c r="M333" s="78"/>
      <c r="N333" s="87">
        <v>1</v>
      </c>
      <c r="O333" s="87"/>
      <c r="P333" s="93"/>
      <c r="Q333" s="78"/>
      <c r="R333" s="87"/>
      <c r="S333" s="87"/>
      <c r="T333" s="93"/>
      <c r="U333" s="78"/>
      <c r="V333" s="87"/>
      <c r="W333" s="87"/>
      <c r="X333" s="93"/>
      <c r="Y333" s="78"/>
      <c r="Z333" s="87"/>
      <c r="AA333" s="87"/>
      <c r="AB333" s="93"/>
      <c r="AC333" s="78"/>
      <c r="AD333" s="87"/>
      <c r="AE333" s="87"/>
      <c r="AF333" s="93"/>
      <c r="AG333" s="75"/>
      <c r="AH333" s="75"/>
    </row>
    <row r="334" spans="1:34" ht="20.25" x14ac:dyDescent="0.25">
      <c r="A334" s="58" t="s">
        <v>7</v>
      </c>
      <c r="B334" s="131">
        <f t="shared" si="42"/>
        <v>76</v>
      </c>
      <c r="C334" s="62">
        <f t="shared" si="43"/>
        <v>3</v>
      </c>
      <c r="D334" s="131">
        <f t="shared" si="44"/>
        <v>30</v>
      </c>
      <c r="E334" s="75"/>
      <c r="F334" s="87">
        <v>1</v>
      </c>
      <c r="G334" s="87" t="s">
        <v>16</v>
      </c>
      <c r="H334" s="93">
        <v>28</v>
      </c>
      <c r="I334" s="78"/>
      <c r="J334" s="87">
        <v>1</v>
      </c>
      <c r="K334" s="87" t="s">
        <v>15</v>
      </c>
      <c r="L334" s="93">
        <v>48</v>
      </c>
      <c r="M334" s="78"/>
      <c r="N334" s="87">
        <v>1</v>
      </c>
      <c r="O334" s="87"/>
      <c r="P334" s="93"/>
      <c r="Q334" s="78"/>
      <c r="R334" s="87"/>
      <c r="S334" s="87"/>
      <c r="T334" s="93"/>
      <c r="U334" s="78"/>
      <c r="V334" s="87"/>
      <c r="W334" s="87"/>
      <c r="X334" s="93"/>
      <c r="Y334" s="78"/>
      <c r="Z334" s="87"/>
      <c r="AA334" s="87"/>
      <c r="AB334" s="93"/>
      <c r="AC334" s="78"/>
      <c r="AD334" s="87"/>
      <c r="AE334" s="87"/>
      <c r="AF334" s="93"/>
      <c r="AG334" s="75"/>
      <c r="AH334" s="75"/>
    </row>
    <row r="335" spans="1:34" ht="20.25" x14ac:dyDescent="0.25">
      <c r="A335" s="58" t="s">
        <v>8</v>
      </c>
      <c r="B335" s="131">
        <f t="shared" si="42"/>
        <v>42</v>
      </c>
      <c r="C335" s="62">
        <f t="shared" si="43"/>
        <v>3</v>
      </c>
      <c r="D335" s="131">
        <f t="shared" si="44"/>
        <v>30</v>
      </c>
      <c r="E335" s="75"/>
      <c r="F335" s="87">
        <v>1</v>
      </c>
      <c r="G335" s="87" t="s">
        <v>15</v>
      </c>
      <c r="H335" s="93">
        <v>42</v>
      </c>
      <c r="I335" s="78"/>
      <c r="J335" s="87">
        <v>1</v>
      </c>
      <c r="K335" s="87"/>
      <c r="L335" s="93"/>
      <c r="M335" s="78"/>
      <c r="N335" s="87">
        <v>1</v>
      </c>
      <c r="O335" s="87"/>
      <c r="P335" s="93"/>
      <c r="Q335" s="78"/>
      <c r="R335" s="87"/>
      <c r="S335" s="87"/>
      <c r="T335" s="93"/>
      <c r="U335" s="78"/>
      <c r="V335" s="87"/>
      <c r="W335" s="87"/>
      <c r="X335" s="93"/>
      <c r="Y335" s="78"/>
      <c r="Z335" s="87"/>
      <c r="AA335" s="87"/>
      <c r="AB335" s="93"/>
      <c r="AC335" s="78"/>
      <c r="AD335" s="87"/>
      <c r="AE335" s="87"/>
      <c r="AF335" s="93"/>
      <c r="AG335" s="75"/>
      <c r="AH335" s="75"/>
    </row>
    <row r="336" spans="1:34" ht="20.25" x14ac:dyDescent="0.25">
      <c r="A336" s="58" t="s">
        <v>9</v>
      </c>
      <c r="B336" s="131">
        <f t="shared" si="42"/>
        <v>0</v>
      </c>
      <c r="C336" s="62">
        <f t="shared" si="43"/>
        <v>2</v>
      </c>
      <c r="D336" s="131">
        <f t="shared" si="44"/>
        <v>20</v>
      </c>
      <c r="E336" s="75"/>
      <c r="F336" s="87"/>
      <c r="G336" s="87"/>
      <c r="H336" s="93"/>
      <c r="I336" s="78"/>
      <c r="J336" s="87">
        <v>1</v>
      </c>
      <c r="K336" s="87"/>
      <c r="L336" s="93"/>
      <c r="M336" s="78"/>
      <c r="N336" s="87">
        <v>1</v>
      </c>
      <c r="O336" s="87"/>
      <c r="P336" s="93"/>
      <c r="Q336" s="78"/>
      <c r="R336" s="87"/>
      <c r="S336" s="87"/>
      <c r="T336" s="93"/>
      <c r="U336" s="78"/>
      <c r="V336" s="87"/>
      <c r="W336" s="87"/>
      <c r="X336" s="93"/>
      <c r="Y336" s="78"/>
      <c r="Z336" s="87"/>
      <c r="AA336" s="87"/>
      <c r="AB336" s="93"/>
      <c r="AC336" s="78"/>
      <c r="AD336" s="87"/>
      <c r="AE336" s="87"/>
      <c r="AF336" s="93"/>
      <c r="AG336" s="75"/>
      <c r="AH336" s="75"/>
    </row>
    <row r="337" spans="1:34" ht="20.25" x14ac:dyDescent="0.25">
      <c r="A337" s="58" t="s">
        <v>10</v>
      </c>
      <c r="B337" s="131">
        <f t="shared" si="42"/>
        <v>0</v>
      </c>
      <c r="C337" s="62">
        <f t="shared" si="43"/>
        <v>0</v>
      </c>
      <c r="D337" s="131">
        <f t="shared" si="44"/>
        <v>0</v>
      </c>
      <c r="E337" s="75"/>
      <c r="F337" s="87"/>
      <c r="G337" s="87"/>
      <c r="H337" s="93"/>
      <c r="I337" s="78"/>
      <c r="J337" s="87"/>
      <c r="K337" s="87"/>
      <c r="L337" s="93"/>
      <c r="M337" s="78"/>
      <c r="N337" s="87"/>
      <c r="O337" s="87"/>
      <c r="P337" s="93"/>
      <c r="Q337" s="78"/>
      <c r="R337" s="87"/>
      <c r="S337" s="87"/>
      <c r="T337" s="93"/>
      <c r="U337" s="78"/>
      <c r="V337" s="87"/>
      <c r="W337" s="87"/>
      <c r="X337" s="93"/>
      <c r="Y337" s="78"/>
      <c r="Z337" s="87"/>
      <c r="AA337" s="87"/>
      <c r="AB337" s="93"/>
      <c r="AC337" s="78"/>
      <c r="AD337" s="87"/>
      <c r="AE337" s="87"/>
      <c r="AF337" s="93"/>
      <c r="AG337" s="75"/>
      <c r="AH337" s="75"/>
    </row>
    <row r="338" spans="1:34" ht="20.25" x14ac:dyDescent="0.25">
      <c r="A338" s="58" t="s">
        <v>11</v>
      </c>
      <c r="B338" s="131">
        <f t="shared" si="42"/>
        <v>10</v>
      </c>
      <c r="C338" s="62">
        <f t="shared" si="43"/>
        <v>3</v>
      </c>
      <c r="D338" s="131">
        <f t="shared" si="44"/>
        <v>30</v>
      </c>
      <c r="E338" s="75"/>
      <c r="F338" s="87">
        <v>1</v>
      </c>
      <c r="G338" s="87" t="s">
        <v>17</v>
      </c>
      <c r="H338" s="93">
        <v>10</v>
      </c>
      <c r="I338" s="78"/>
      <c r="J338" s="87">
        <v>1</v>
      </c>
      <c r="K338" s="87"/>
      <c r="L338" s="93"/>
      <c r="M338" s="78"/>
      <c r="N338" s="87">
        <v>1</v>
      </c>
      <c r="O338" s="87"/>
      <c r="P338" s="93"/>
      <c r="Q338" s="78"/>
      <c r="R338" s="87"/>
      <c r="S338" s="87"/>
      <c r="T338" s="93"/>
      <c r="U338" s="78"/>
      <c r="V338" s="87"/>
      <c r="W338" s="87"/>
      <c r="X338" s="93"/>
      <c r="Y338" s="78"/>
      <c r="Z338" s="87"/>
      <c r="AA338" s="87"/>
      <c r="AB338" s="93"/>
      <c r="AC338" s="78"/>
      <c r="AD338" s="87"/>
      <c r="AE338" s="87"/>
      <c r="AF338" s="93"/>
      <c r="AG338" s="75"/>
      <c r="AH338" s="75"/>
    </row>
    <row r="339" spans="1:34" ht="20.25" x14ac:dyDescent="0.25">
      <c r="A339" s="58" t="s">
        <v>12</v>
      </c>
      <c r="B339" s="131">
        <f t="shared" si="42"/>
        <v>0</v>
      </c>
      <c r="C339" s="62">
        <f t="shared" si="43"/>
        <v>0</v>
      </c>
      <c r="D339" s="131">
        <f t="shared" si="44"/>
        <v>0</v>
      </c>
      <c r="E339" s="75"/>
      <c r="F339" s="87"/>
      <c r="G339" s="87"/>
      <c r="H339" s="93"/>
      <c r="I339" s="78"/>
      <c r="J339" s="87"/>
      <c r="K339" s="87"/>
      <c r="L339" s="93"/>
      <c r="M339" s="78"/>
      <c r="N339" s="87"/>
      <c r="O339" s="87"/>
      <c r="P339" s="93"/>
      <c r="Q339" s="78"/>
      <c r="R339" s="87"/>
      <c r="S339" s="87"/>
      <c r="T339" s="93"/>
      <c r="U339" s="78"/>
      <c r="V339" s="87"/>
      <c r="W339" s="87"/>
      <c r="X339" s="93"/>
      <c r="Y339" s="78"/>
      <c r="Z339" s="87"/>
      <c r="AA339" s="87"/>
      <c r="AB339" s="93"/>
      <c r="AC339" s="78"/>
      <c r="AD339" s="87"/>
      <c r="AE339" s="87"/>
      <c r="AF339" s="93"/>
      <c r="AG339" s="75"/>
      <c r="AH339" s="75"/>
    </row>
    <row r="340" spans="1:34" ht="20.25" x14ac:dyDescent="0.25">
      <c r="A340" s="58" t="s">
        <v>54</v>
      </c>
      <c r="B340" s="131">
        <f t="shared" si="42"/>
        <v>0</v>
      </c>
      <c r="C340" s="62">
        <f t="shared" si="43"/>
        <v>0</v>
      </c>
      <c r="D340" s="131">
        <f t="shared" si="44"/>
        <v>0</v>
      </c>
      <c r="E340" s="75"/>
      <c r="F340" s="87"/>
      <c r="G340" s="87"/>
      <c r="H340" s="93"/>
      <c r="I340" s="78"/>
      <c r="J340" s="87"/>
      <c r="K340" s="87"/>
      <c r="L340" s="93"/>
      <c r="M340" s="78"/>
      <c r="N340" s="87"/>
      <c r="O340" s="87"/>
      <c r="P340" s="93"/>
      <c r="Q340" s="78"/>
      <c r="R340" s="87"/>
      <c r="S340" s="87"/>
      <c r="T340" s="93"/>
      <c r="U340" s="78"/>
      <c r="V340" s="87"/>
      <c r="W340" s="87"/>
      <c r="X340" s="93"/>
      <c r="Y340" s="78"/>
      <c r="Z340" s="87"/>
      <c r="AA340" s="87"/>
      <c r="AB340" s="93"/>
      <c r="AC340" s="78"/>
      <c r="AD340" s="87"/>
      <c r="AE340" s="87"/>
      <c r="AF340" s="93"/>
      <c r="AG340" s="75"/>
      <c r="AH340" s="75"/>
    </row>
    <row r="341" spans="1:34" ht="20.25" x14ac:dyDescent="0.25">
      <c r="A341" s="58" t="s">
        <v>76</v>
      </c>
      <c r="B341" s="131">
        <f t="shared" si="42"/>
        <v>0</v>
      </c>
      <c r="C341" s="62">
        <f t="shared" si="43"/>
        <v>0</v>
      </c>
      <c r="D341" s="131">
        <f t="shared" si="44"/>
        <v>0</v>
      </c>
      <c r="E341" s="75"/>
      <c r="F341" s="87"/>
      <c r="G341" s="87"/>
      <c r="H341" s="93"/>
      <c r="I341" s="78"/>
      <c r="J341" s="87"/>
      <c r="K341" s="87"/>
      <c r="L341" s="93"/>
      <c r="M341" s="78"/>
      <c r="N341" s="87"/>
      <c r="O341" s="87"/>
      <c r="P341" s="93"/>
      <c r="Q341" s="78"/>
      <c r="R341" s="87"/>
      <c r="S341" s="87"/>
      <c r="T341" s="93"/>
      <c r="U341" s="78"/>
      <c r="V341" s="87"/>
      <c r="W341" s="87"/>
      <c r="X341" s="93"/>
      <c r="Y341" s="78"/>
      <c r="Z341" s="87"/>
      <c r="AA341" s="87"/>
      <c r="AB341" s="93"/>
      <c r="AC341" s="78"/>
      <c r="AD341" s="87"/>
      <c r="AE341" s="87"/>
      <c r="AF341" s="93"/>
      <c r="AG341" s="75"/>
      <c r="AH341" s="75"/>
    </row>
    <row r="342" spans="1:34" ht="20.25" x14ac:dyDescent="0.2">
      <c r="A342" s="59"/>
      <c r="B342" s="63"/>
      <c r="C342" s="63"/>
      <c r="D342" s="63"/>
      <c r="E342" s="75"/>
      <c r="F342" s="84"/>
      <c r="G342" s="84"/>
      <c r="H342" s="85"/>
      <c r="I342" s="78"/>
      <c r="J342" s="84"/>
      <c r="K342" s="84"/>
      <c r="L342" s="85"/>
      <c r="M342" s="78"/>
      <c r="N342" s="84"/>
      <c r="O342" s="84"/>
      <c r="P342" s="84"/>
      <c r="Q342" s="78"/>
      <c r="R342" s="84"/>
      <c r="S342" s="84"/>
      <c r="T342" s="85"/>
      <c r="U342" s="78"/>
      <c r="V342" s="84"/>
      <c r="W342" s="84"/>
      <c r="X342" s="85"/>
      <c r="Y342" s="78"/>
      <c r="Z342" s="84"/>
      <c r="AA342" s="84"/>
      <c r="AB342" s="85"/>
      <c r="AC342" s="78"/>
      <c r="AD342" s="84"/>
      <c r="AE342" s="84"/>
      <c r="AF342" s="85"/>
      <c r="AG342" s="75"/>
      <c r="AH342" s="75"/>
    </row>
    <row r="343" spans="1:34" ht="20.25" x14ac:dyDescent="0.2">
      <c r="A343" s="58"/>
      <c r="B343" s="64">
        <f>SUM(B328:B341)</f>
        <v>250</v>
      </c>
      <c r="C343" s="132"/>
      <c r="D343" s="64">
        <f>SUM(D328:D342)</f>
        <v>250</v>
      </c>
      <c r="E343" s="75"/>
      <c r="F343" s="89">
        <f>SUM(F328:F341)</f>
        <v>8</v>
      </c>
      <c r="G343" s="95">
        <f>F343*10</f>
        <v>80</v>
      </c>
      <c r="H343" s="90">
        <f>SUM(H328:H341)</f>
        <v>80</v>
      </c>
      <c r="I343" s="78"/>
      <c r="J343" s="89">
        <f>SUM(J328:J341)</f>
        <v>9</v>
      </c>
      <c r="K343" s="95">
        <f>J343*10</f>
        <v>90</v>
      </c>
      <c r="L343" s="90">
        <f>SUM(L328:L341)</f>
        <v>90</v>
      </c>
      <c r="M343" s="78"/>
      <c r="N343" s="89">
        <f>SUM(N328:N341)</f>
        <v>8</v>
      </c>
      <c r="O343" s="95">
        <f>N343*10</f>
        <v>80</v>
      </c>
      <c r="P343" s="90">
        <f>SUM(P328:P341)</f>
        <v>80</v>
      </c>
      <c r="Q343" s="78"/>
      <c r="R343" s="89">
        <f>SUM(R328:R341)</f>
        <v>0</v>
      </c>
      <c r="S343" s="95">
        <f>R343*10</f>
        <v>0</v>
      </c>
      <c r="T343" s="90">
        <f>SUM(T328:T341)</f>
        <v>0</v>
      </c>
      <c r="U343" s="78"/>
      <c r="V343" s="89">
        <f>SUM(V328:V341)</f>
        <v>0</v>
      </c>
      <c r="W343" s="95">
        <f>V343*10</f>
        <v>0</v>
      </c>
      <c r="X343" s="90">
        <f>SUM(X328:X341)</f>
        <v>0</v>
      </c>
      <c r="Y343" s="78"/>
      <c r="Z343" s="89">
        <f>SUM(Z328:Z341)</f>
        <v>0</v>
      </c>
      <c r="AA343" s="95">
        <f>Z343*10</f>
        <v>0</v>
      </c>
      <c r="AB343" s="90">
        <f>SUM(AB328:AB341)</f>
        <v>0</v>
      </c>
      <c r="AC343" s="78"/>
      <c r="AD343" s="89">
        <f>SUM(AD328:AD341)</f>
        <v>0</v>
      </c>
      <c r="AE343" s="95">
        <f>AD343*10</f>
        <v>0</v>
      </c>
      <c r="AF343" s="90">
        <f>SUM(AF328:AF341)</f>
        <v>0</v>
      </c>
      <c r="AG343" s="75"/>
      <c r="AH343" s="90">
        <f>SUM(AF343,AB343,X343,T343,P343,L343,H343)</f>
        <v>250</v>
      </c>
    </row>
    <row r="344" spans="1:34" ht="20.25" x14ac:dyDescent="0.2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  <c r="AC344" s="75"/>
      <c r="AD344" s="75"/>
      <c r="AE344" s="75"/>
      <c r="AF344" s="75"/>
      <c r="AG344" s="75"/>
      <c r="AH344" s="75"/>
    </row>
    <row r="345" spans="1:34" ht="20.25" x14ac:dyDescent="0.2">
      <c r="A345" s="75"/>
      <c r="B345" s="75"/>
      <c r="C345" s="75"/>
      <c r="D345" s="75"/>
      <c r="E345" s="75"/>
      <c r="F345" s="171" t="s">
        <v>39</v>
      </c>
      <c r="G345" s="171"/>
      <c r="H345" s="171"/>
      <c r="I345" s="94"/>
      <c r="J345" s="171" t="s">
        <v>40</v>
      </c>
      <c r="K345" s="171"/>
      <c r="L345" s="171"/>
      <c r="M345" s="94"/>
      <c r="N345" s="171" t="s">
        <v>55</v>
      </c>
      <c r="O345" s="171"/>
      <c r="P345" s="171"/>
      <c r="Q345" s="94"/>
      <c r="R345" s="171" t="s">
        <v>42</v>
      </c>
      <c r="S345" s="171"/>
      <c r="T345" s="171"/>
      <c r="U345" s="94"/>
      <c r="V345" s="171" t="s">
        <v>43</v>
      </c>
      <c r="W345" s="171"/>
      <c r="X345" s="171"/>
      <c r="Y345" s="94"/>
      <c r="Z345" s="171" t="s">
        <v>56</v>
      </c>
      <c r="AA345" s="171"/>
      <c r="AB345" s="171"/>
      <c r="AC345" s="79"/>
      <c r="AD345" s="171" t="s">
        <v>101</v>
      </c>
      <c r="AE345" s="171"/>
      <c r="AF345" s="171"/>
      <c r="AG345" s="75"/>
      <c r="AH345" s="75"/>
    </row>
    <row r="346" spans="1:34" ht="20.25" x14ac:dyDescent="0.25">
      <c r="A346" s="75"/>
      <c r="B346" s="75"/>
      <c r="C346" s="75"/>
      <c r="D346" s="75"/>
      <c r="E346" s="75"/>
      <c r="F346" s="133" t="s">
        <v>98</v>
      </c>
      <c r="G346" s="173" t="s">
        <v>97</v>
      </c>
      <c r="H346" s="173"/>
      <c r="J346" s="133" t="s">
        <v>98</v>
      </c>
      <c r="K346" s="173" t="s">
        <v>97</v>
      </c>
      <c r="L346" s="173"/>
      <c r="M346" s="79"/>
      <c r="N346" s="133" t="s">
        <v>98</v>
      </c>
      <c r="O346" s="173" t="s">
        <v>97</v>
      </c>
      <c r="P346" s="173"/>
      <c r="Q346" s="79"/>
      <c r="R346" s="133" t="s">
        <v>98</v>
      </c>
      <c r="S346" s="173" t="s">
        <v>97</v>
      </c>
      <c r="T346" s="173"/>
      <c r="U346" s="79"/>
      <c r="V346" s="133" t="s">
        <v>98</v>
      </c>
      <c r="W346" s="173" t="s">
        <v>97</v>
      </c>
      <c r="X346" s="173"/>
      <c r="Y346" s="79"/>
      <c r="Z346" s="133" t="s">
        <v>98</v>
      </c>
      <c r="AA346" s="173" t="s">
        <v>97</v>
      </c>
      <c r="AB346" s="173"/>
      <c r="AC346" s="79"/>
      <c r="AD346" s="133" t="s">
        <v>98</v>
      </c>
      <c r="AE346" s="173" t="s">
        <v>97</v>
      </c>
      <c r="AF346" s="173"/>
      <c r="AG346" s="75"/>
      <c r="AH346" s="75"/>
    </row>
    <row r="347" spans="1:34" ht="20.25" x14ac:dyDescent="0.2">
      <c r="A347" s="75"/>
      <c r="B347" s="75"/>
      <c r="C347" s="75"/>
      <c r="D347" s="75"/>
      <c r="E347" s="75"/>
      <c r="F347" s="131" t="s">
        <v>15</v>
      </c>
      <c r="G347" s="172">
        <f>(G368-G349)/100*60</f>
        <v>48</v>
      </c>
      <c r="H347" s="172"/>
      <c r="J347" s="131" t="s">
        <v>15</v>
      </c>
      <c r="K347" s="172">
        <f>(K368-K349)/100*60</f>
        <v>48</v>
      </c>
      <c r="L347" s="172"/>
      <c r="M347" s="79"/>
      <c r="N347" s="131" t="s">
        <v>15</v>
      </c>
      <c r="O347" s="172">
        <v>30</v>
      </c>
      <c r="P347" s="172"/>
      <c r="Q347" s="79"/>
      <c r="R347" s="131" t="s">
        <v>15</v>
      </c>
      <c r="S347" s="172">
        <f>(S368-S349)/100*60</f>
        <v>-6</v>
      </c>
      <c r="T347" s="172"/>
      <c r="U347" s="79"/>
      <c r="V347" s="131" t="s">
        <v>15</v>
      </c>
      <c r="W347" s="172">
        <f>(W368-W349)/100*60</f>
        <v>0</v>
      </c>
      <c r="X347" s="172"/>
      <c r="Y347" s="79"/>
      <c r="Z347" s="131" t="s">
        <v>15</v>
      </c>
      <c r="AA347" s="172">
        <f>(AA368-AA349)/100*60</f>
        <v>-6</v>
      </c>
      <c r="AB347" s="172"/>
      <c r="AC347" s="79"/>
      <c r="AD347" s="131" t="s">
        <v>15</v>
      </c>
      <c r="AE347" s="172">
        <f>(AE368-AE349)/100*60</f>
        <v>0</v>
      </c>
      <c r="AF347" s="172"/>
      <c r="AG347" s="75"/>
      <c r="AH347" s="75"/>
    </row>
    <row r="348" spans="1:34" ht="20.25" x14ac:dyDescent="0.2">
      <c r="A348" s="75"/>
      <c r="B348" s="75"/>
      <c r="C348" s="75"/>
      <c r="D348" s="75"/>
      <c r="E348" s="75"/>
      <c r="F348" s="131" t="s">
        <v>16</v>
      </c>
      <c r="G348" s="172">
        <f>(G368-G349)/100*40</f>
        <v>32</v>
      </c>
      <c r="H348" s="172"/>
      <c r="J348" s="131" t="s">
        <v>16</v>
      </c>
      <c r="K348" s="172">
        <f>(K368-K349)/100*40</f>
        <v>32</v>
      </c>
      <c r="L348" s="172"/>
      <c r="M348" s="79"/>
      <c r="N348" s="131" t="s">
        <v>16</v>
      </c>
      <c r="O348" s="172">
        <v>10</v>
      </c>
      <c r="P348" s="172"/>
      <c r="Q348" s="79"/>
      <c r="R348" s="131" t="s">
        <v>16</v>
      </c>
      <c r="S348" s="172">
        <f>(S368-S349)/100*40</f>
        <v>-4</v>
      </c>
      <c r="T348" s="172"/>
      <c r="U348" s="79"/>
      <c r="V348" s="131" t="s">
        <v>16</v>
      </c>
      <c r="W348" s="172">
        <f>(W368-W349)/100*40</f>
        <v>0</v>
      </c>
      <c r="X348" s="172"/>
      <c r="Y348" s="79"/>
      <c r="Z348" s="131" t="s">
        <v>16</v>
      </c>
      <c r="AA348" s="172">
        <f>(AA368-AA349)/100*40</f>
        <v>-4</v>
      </c>
      <c r="AB348" s="172"/>
      <c r="AC348" s="79"/>
      <c r="AD348" s="131" t="s">
        <v>16</v>
      </c>
      <c r="AE348" s="172">
        <f>(AE368-AE349)/100*40</f>
        <v>0</v>
      </c>
      <c r="AF348" s="172"/>
      <c r="AG348" s="75"/>
      <c r="AH348" s="75"/>
    </row>
    <row r="349" spans="1:34" ht="20.25" x14ac:dyDescent="0.2">
      <c r="A349" s="75"/>
      <c r="B349" s="75"/>
      <c r="C349" s="75"/>
      <c r="D349" s="75"/>
      <c r="E349" s="75"/>
      <c r="F349" s="131" t="s">
        <v>17</v>
      </c>
      <c r="G349" s="172">
        <v>10</v>
      </c>
      <c r="H349" s="172"/>
      <c r="J349" s="131" t="s">
        <v>17</v>
      </c>
      <c r="K349" s="172">
        <v>10</v>
      </c>
      <c r="L349" s="172"/>
      <c r="M349" s="79"/>
      <c r="N349" s="131" t="s">
        <v>17</v>
      </c>
      <c r="O349" s="172"/>
      <c r="P349" s="172"/>
      <c r="Q349" s="79"/>
      <c r="R349" s="131" t="s">
        <v>17</v>
      </c>
      <c r="S349" s="172">
        <v>10</v>
      </c>
      <c r="T349" s="172"/>
      <c r="U349" s="79"/>
      <c r="V349" s="131" t="s">
        <v>17</v>
      </c>
      <c r="W349" s="172"/>
      <c r="X349" s="172"/>
      <c r="Y349" s="79"/>
      <c r="Z349" s="131" t="s">
        <v>17</v>
      </c>
      <c r="AA349" s="172">
        <v>10</v>
      </c>
      <c r="AB349" s="172"/>
      <c r="AC349" s="79"/>
      <c r="AD349" s="131" t="s">
        <v>17</v>
      </c>
      <c r="AE349" s="172"/>
      <c r="AF349" s="172"/>
      <c r="AG349" s="75"/>
      <c r="AH349" s="75"/>
    </row>
    <row r="350" spans="1:34" ht="20.25" x14ac:dyDescent="0.2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  <c r="AC350" s="75"/>
      <c r="AD350" s="75"/>
      <c r="AE350" s="75"/>
      <c r="AF350" s="75"/>
      <c r="AG350" s="75"/>
      <c r="AH350" s="75"/>
    </row>
    <row r="351" spans="1:34" ht="20.25" x14ac:dyDescent="0.25">
      <c r="A351" s="132" t="s">
        <v>130</v>
      </c>
      <c r="B351" s="132" t="s">
        <v>38</v>
      </c>
      <c r="C351" s="132" t="s">
        <v>37</v>
      </c>
      <c r="D351" s="132" t="s">
        <v>99</v>
      </c>
      <c r="E351" s="75"/>
      <c r="F351" s="86" t="s">
        <v>37</v>
      </c>
      <c r="G351" s="86" t="s">
        <v>96</v>
      </c>
      <c r="H351" s="86" t="s">
        <v>97</v>
      </c>
      <c r="I351" s="76"/>
      <c r="J351" s="86" t="s">
        <v>37</v>
      </c>
      <c r="K351" s="86" t="s">
        <v>96</v>
      </c>
      <c r="L351" s="86" t="s">
        <v>97</v>
      </c>
      <c r="M351" s="76"/>
      <c r="N351" s="86" t="s">
        <v>37</v>
      </c>
      <c r="O351" s="86" t="s">
        <v>96</v>
      </c>
      <c r="P351" s="86" t="s">
        <v>97</v>
      </c>
      <c r="Q351" s="76"/>
      <c r="R351" s="86" t="s">
        <v>37</v>
      </c>
      <c r="S351" s="86" t="s">
        <v>96</v>
      </c>
      <c r="T351" s="86" t="s">
        <v>97</v>
      </c>
      <c r="U351" s="76"/>
      <c r="V351" s="86" t="s">
        <v>37</v>
      </c>
      <c r="W351" s="86" t="s">
        <v>96</v>
      </c>
      <c r="X351" s="86" t="s">
        <v>97</v>
      </c>
      <c r="Y351" s="76"/>
      <c r="Z351" s="86" t="s">
        <v>37</v>
      </c>
      <c r="AA351" s="86" t="s">
        <v>96</v>
      </c>
      <c r="AB351" s="86" t="s">
        <v>97</v>
      </c>
      <c r="AC351" s="76"/>
      <c r="AD351" s="86" t="s">
        <v>37</v>
      </c>
      <c r="AE351" s="86" t="s">
        <v>96</v>
      </c>
      <c r="AF351" s="86" t="s">
        <v>97</v>
      </c>
      <c r="AG351" s="75"/>
      <c r="AH351" s="75"/>
    </row>
    <row r="352" spans="1:34" ht="20.25" x14ac:dyDescent="0.2">
      <c r="A352" s="59"/>
      <c r="B352" s="59"/>
      <c r="C352" s="59"/>
      <c r="D352" s="59"/>
      <c r="E352" s="75"/>
      <c r="F352" s="82"/>
      <c r="G352" s="82"/>
      <c r="H352" s="83"/>
      <c r="I352" s="77"/>
      <c r="J352" s="82"/>
      <c r="K352" s="82"/>
      <c r="L352" s="83"/>
      <c r="M352" s="77"/>
      <c r="N352" s="82"/>
      <c r="O352" s="82"/>
      <c r="P352" s="83"/>
      <c r="Q352" s="77"/>
      <c r="R352" s="82"/>
      <c r="S352" s="82"/>
      <c r="T352" s="83"/>
      <c r="U352" s="77"/>
      <c r="V352" s="82"/>
      <c r="W352" s="82"/>
      <c r="X352" s="83"/>
      <c r="Y352" s="77"/>
      <c r="Z352" s="82"/>
      <c r="AA352" s="82"/>
      <c r="AB352" s="83"/>
      <c r="AC352" s="77"/>
      <c r="AD352" s="82"/>
      <c r="AE352" s="82"/>
      <c r="AF352" s="83"/>
      <c r="AG352" s="75"/>
      <c r="AH352" s="75"/>
    </row>
    <row r="353" spans="1:34" ht="20.25" x14ac:dyDescent="0.25">
      <c r="A353" s="58" t="s">
        <v>1</v>
      </c>
      <c r="B353" s="131">
        <f>SUM(H353,L353,P353,T353,X353,AB353,AF353)</f>
        <v>0</v>
      </c>
      <c r="C353" s="62">
        <f>SUM(F353,J353,N353,R353,V353,Z353)</f>
        <v>2</v>
      </c>
      <c r="D353" s="131">
        <f>C353*10</f>
        <v>20</v>
      </c>
      <c r="E353" s="75"/>
      <c r="F353" s="87">
        <v>1</v>
      </c>
      <c r="G353" s="87"/>
      <c r="H353" s="93"/>
      <c r="I353" s="78"/>
      <c r="J353" s="87">
        <v>1</v>
      </c>
      <c r="K353" s="87"/>
      <c r="L353" s="93"/>
      <c r="M353" s="78"/>
      <c r="N353" s="87"/>
      <c r="O353" s="87"/>
      <c r="P353" s="93"/>
      <c r="Q353" s="78"/>
      <c r="R353" s="87"/>
      <c r="S353" s="87"/>
      <c r="T353" s="93"/>
      <c r="U353" s="78"/>
      <c r="V353" s="87"/>
      <c r="W353" s="87"/>
      <c r="X353" s="93"/>
      <c r="Y353" s="78"/>
      <c r="Z353" s="87"/>
      <c r="AA353" s="87"/>
      <c r="AB353" s="93"/>
      <c r="AC353" s="78"/>
      <c r="AD353" s="87"/>
      <c r="AE353" s="87"/>
      <c r="AF353" s="93"/>
      <c r="AG353" s="75"/>
      <c r="AH353" s="75"/>
    </row>
    <row r="354" spans="1:34" ht="20.25" x14ac:dyDescent="0.25">
      <c r="A354" s="58" t="s">
        <v>2</v>
      </c>
      <c r="B354" s="131">
        <f t="shared" ref="B354:B366" si="45">SUM(H354,L354,P354,T354,X354,AB354,AF354)</f>
        <v>42</v>
      </c>
      <c r="C354" s="62">
        <f t="shared" ref="C354:C366" si="46">SUM(F354,J354,N354,R354,V354,Z354)</f>
        <v>2</v>
      </c>
      <c r="D354" s="131">
        <f t="shared" ref="D354:D366" si="47">C354*10</f>
        <v>20</v>
      </c>
      <c r="E354" s="75"/>
      <c r="F354" s="87">
        <v>1</v>
      </c>
      <c r="G354" s="87" t="s">
        <v>17</v>
      </c>
      <c r="H354" s="93">
        <v>10</v>
      </c>
      <c r="I354" s="78"/>
      <c r="J354" s="87">
        <v>1</v>
      </c>
      <c r="K354" s="87" t="s">
        <v>16</v>
      </c>
      <c r="L354" s="93">
        <v>32</v>
      </c>
      <c r="M354" s="78"/>
      <c r="N354" s="87"/>
      <c r="O354" s="87"/>
      <c r="P354" s="93"/>
      <c r="Q354" s="78"/>
      <c r="R354" s="87"/>
      <c r="S354" s="87"/>
      <c r="T354" s="93"/>
      <c r="U354" s="78"/>
      <c r="V354" s="87"/>
      <c r="W354" s="87"/>
      <c r="X354" s="93"/>
      <c r="Y354" s="78"/>
      <c r="Z354" s="87"/>
      <c r="AA354" s="87"/>
      <c r="AB354" s="93"/>
      <c r="AC354" s="78"/>
      <c r="AD354" s="87"/>
      <c r="AE354" s="87"/>
      <c r="AF354" s="93"/>
      <c r="AG354" s="75"/>
      <c r="AH354" s="75"/>
    </row>
    <row r="355" spans="1:34" ht="20.25" x14ac:dyDescent="0.25">
      <c r="A355" s="58" t="s">
        <v>3</v>
      </c>
      <c r="B355" s="131">
        <f t="shared" si="45"/>
        <v>48</v>
      </c>
      <c r="C355" s="62">
        <f t="shared" si="46"/>
        <v>3</v>
      </c>
      <c r="D355" s="131">
        <f t="shared" si="47"/>
        <v>30</v>
      </c>
      <c r="E355" s="75"/>
      <c r="F355" s="87">
        <v>1</v>
      </c>
      <c r="G355" s="87"/>
      <c r="H355" s="93"/>
      <c r="I355" s="78"/>
      <c r="J355" s="87">
        <v>1</v>
      </c>
      <c r="K355" s="87" t="s">
        <v>15</v>
      </c>
      <c r="L355" s="93">
        <v>48</v>
      </c>
      <c r="M355" s="78"/>
      <c r="N355" s="87">
        <v>1</v>
      </c>
      <c r="O355" s="87"/>
      <c r="P355" s="93"/>
      <c r="Q355" s="78"/>
      <c r="R355" s="87"/>
      <c r="S355" s="87"/>
      <c r="T355" s="93"/>
      <c r="U355" s="78"/>
      <c r="V355" s="87"/>
      <c r="W355" s="87"/>
      <c r="X355" s="93"/>
      <c r="Y355" s="78"/>
      <c r="Z355" s="87"/>
      <c r="AA355" s="87"/>
      <c r="AB355" s="93"/>
      <c r="AC355" s="78"/>
      <c r="AD355" s="87"/>
      <c r="AE355" s="87"/>
      <c r="AF355" s="93"/>
      <c r="AG355" s="75"/>
      <c r="AH355" s="75"/>
    </row>
    <row r="356" spans="1:34" ht="20.25" x14ac:dyDescent="0.25">
      <c r="A356" s="58" t="s">
        <v>4</v>
      </c>
      <c r="B356" s="131">
        <f t="shared" si="45"/>
        <v>0</v>
      </c>
      <c r="C356" s="62">
        <f t="shared" si="46"/>
        <v>0</v>
      </c>
      <c r="D356" s="131">
        <f t="shared" si="47"/>
        <v>0</v>
      </c>
      <c r="E356" s="75"/>
      <c r="F356" s="87"/>
      <c r="G356" s="87"/>
      <c r="H356" s="93"/>
      <c r="I356" s="78"/>
      <c r="J356" s="87"/>
      <c r="K356" s="87"/>
      <c r="L356" s="93"/>
      <c r="M356" s="78"/>
      <c r="N356" s="87"/>
      <c r="O356" s="87"/>
      <c r="P356" s="93"/>
      <c r="Q356" s="78"/>
      <c r="R356" s="87"/>
      <c r="S356" s="87"/>
      <c r="T356" s="93"/>
      <c r="U356" s="78"/>
      <c r="V356" s="87"/>
      <c r="W356" s="87"/>
      <c r="X356" s="93"/>
      <c r="Y356" s="78"/>
      <c r="Z356" s="87"/>
      <c r="AA356" s="87"/>
      <c r="AB356" s="93"/>
      <c r="AC356" s="78"/>
      <c r="AD356" s="87"/>
      <c r="AE356" s="87"/>
      <c r="AF356" s="93"/>
      <c r="AG356" s="75"/>
      <c r="AH356" s="75"/>
    </row>
    <row r="357" spans="1:34" ht="20.25" x14ac:dyDescent="0.25">
      <c r="A357" s="58" t="s">
        <v>5</v>
      </c>
      <c r="B357" s="131">
        <f t="shared" si="45"/>
        <v>0</v>
      </c>
      <c r="C357" s="62">
        <f t="shared" si="46"/>
        <v>0</v>
      </c>
      <c r="D357" s="131">
        <f t="shared" si="47"/>
        <v>0</v>
      </c>
      <c r="E357" s="75"/>
      <c r="F357" s="87"/>
      <c r="G357" s="87"/>
      <c r="H357" s="93"/>
      <c r="I357" s="78"/>
      <c r="J357" s="87"/>
      <c r="K357" s="87"/>
      <c r="L357" s="93"/>
      <c r="M357" s="78"/>
      <c r="N357" s="87"/>
      <c r="O357" s="87"/>
      <c r="P357" s="93"/>
      <c r="Q357" s="78"/>
      <c r="R357" s="87"/>
      <c r="S357" s="87"/>
      <c r="T357" s="93"/>
      <c r="U357" s="78"/>
      <c r="V357" s="87"/>
      <c r="W357" s="87"/>
      <c r="X357" s="93"/>
      <c r="Y357" s="78"/>
      <c r="Z357" s="87"/>
      <c r="AA357" s="87"/>
      <c r="AB357" s="93"/>
      <c r="AC357" s="78"/>
      <c r="AD357" s="87"/>
      <c r="AE357" s="87"/>
      <c r="AF357" s="93"/>
      <c r="AG357" s="75"/>
      <c r="AH357" s="75"/>
    </row>
    <row r="358" spans="1:34" ht="20.25" x14ac:dyDescent="0.25">
      <c r="A358" s="58" t="s">
        <v>6</v>
      </c>
      <c r="B358" s="131">
        <f t="shared" si="45"/>
        <v>0</v>
      </c>
      <c r="C358" s="62">
        <f t="shared" si="46"/>
        <v>2</v>
      </c>
      <c r="D358" s="131">
        <f t="shared" si="47"/>
        <v>20</v>
      </c>
      <c r="E358" s="75"/>
      <c r="F358" s="87">
        <v>1</v>
      </c>
      <c r="G358" s="87"/>
      <c r="H358" s="93"/>
      <c r="I358" s="78"/>
      <c r="J358" s="87">
        <v>1</v>
      </c>
      <c r="K358" s="87"/>
      <c r="L358" s="93"/>
      <c r="M358" s="78"/>
      <c r="N358" s="87"/>
      <c r="O358" s="87"/>
      <c r="P358" s="93"/>
      <c r="Q358" s="78"/>
      <c r="R358" s="87"/>
      <c r="S358" s="87"/>
      <c r="T358" s="93"/>
      <c r="U358" s="78"/>
      <c r="V358" s="87"/>
      <c r="W358" s="87"/>
      <c r="X358" s="93"/>
      <c r="Y358" s="78"/>
      <c r="Z358" s="87"/>
      <c r="AA358" s="87"/>
      <c r="AB358" s="93"/>
      <c r="AC358" s="78"/>
      <c r="AD358" s="87"/>
      <c r="AE358" s="87"/>
      <c r="AF358" s="93"/>
      <c r="AG358" s="75"/>
      <c r="AH358" s="75"/>
    </row>
    <row r="359" spans="1:34" ht="20.25" x14ac:dyDescent="0.25">
      <c r="A359" s="58" t="s">
        <v>7</v>
      </c>
      <c r="B359" s="131">
        <f t="shared" si="45"/>
        <v>0</v>
      </c>
      <c r="C359" s="62">
        <f t="shared" si="46"/>
        <v>0</v>
      </c>
      <c r="D359" s="131">
        <f t="shared" si="47"/>
        <v>0</v>
      </c>
      <c r="E359" s="75"/>
      <c r="F359" s="87"/>
      <c r="G359" s="87"/>
      <c r="H359" s="93"/>
      <c r="I359" s="78"/>
      <c r="J359" s="87"/>
      <c r="K359" s="87"/>
      <c r="L359" s="93"/>
      <c r="M359" s="78"/>
      <c r="N359" s="87"/>
      <c r="O359" s="87"/>
      <c r="P359" s="93"/>
      <c r="Q359" s="78"/>
      <c r="R359" s="87"/>
      <c r="S359" s="87"/>
      <c r="T359" s="93"/>
      <c r="U359" s="78"/>
      <c r="V359" s="87"/>
      <c r="W359" s="87"/>
      <c r="X359" s="93"/>
      <c r="Y359" s="78"/>
      <c r="Z359" s="87"/>
      <c r="AA359" s="87"/>
      <c r="AB359" s="93"/>
      <c r="AC359" s="78"/>
      <c r="AD359" s="87"/>
      <c r="AE359" s="87"/>
      <c r="AF359" s="93"/>
      <c r="AG359" s="75"/>
      <c r="AH359" s="75"/>
    </row>
    <row r="360" spans="1:34" ht="20.25" x14ac:dyDescent="0.25">
      <c r="A360" s="58" t="s">
        <v>8</v>
      </c>
      <c r="B360" s="131">
        <f t="shared" si="45"/>
        <v>32</v>
      </c>
      <c r="C360" s="62">
        <f t="shared" si="46"/>
        <v>2</v>
      </c>
      <c r="D360" s="131">
        <f t="shared" si="47"/>
        <v>20</v>
      </c>
      <c r="E360" s="75"/>
      <c r="F360" s="87">
        <v>1</v>
      </c>
      <c r="G360" s="87" t="s">
        <v>16</v>
      </c>
      <c r="H360" s="93">
        <v>32</v>
      </c>
      <c r="I360" s="78"/>
      <c r="J360" s="87">
        <v>1</v>
      </c>
      <c r="K360" s="87"/>
      <c r="L360" s="93"/>
      <c r="M360" s="78"/>
      <c r="N360" s="87"/>
      <c r="O360" s="87"/>
      <c r="P360" s="93"/>
      <c r="Q360" s="78"/>
      <c r="R360" s="87"/>
      <c r="S360" s="87"/>
      <c r="T360" s="93"/>
      <c r="U360" s="78"/>
      <c r="V360" s="87"/>
      <c r="W360" s="87"/>
      <c r="X360" s="93"/>
      <c r="Y360" s="78"/>
      <c r="Z360" s="87"/>
      <c r="AA360" s="87"/>
      <c r="AB360" s="93"/>
      <c r="AC360" s="78"/>
      <c r="AD360" s="87"/>
      <c r="AE360" s="87"/>
      <c r="AF360" s="93"/>
      <c r="AG360" s="75"/>
      <c r="AH360" s="75"/>
    </row>
    <row r="361" spans="1:34" ht="20.25" x14ac:dyDescent="0.25">
      <c r="A361" s="58" t="s">
        <v>9</v>
      </c>
      <c r="B361" s="131">
        <f t="shared" si="45"/>
        <v>0</v>
      </c>
      <c r="C361" s="62">
        <f t="shared" si="46"/>
        <v>3</v>
      </c>
      <c r="D361" s="131">
        <f t="shared" si="47"/>
        <v>30</v>
      </c>
      <c r="E361" s="75"/>
      <c r="F361" s="87">
        <v>1</v>
      </c>
      <c r="G361" s="87"/>
      <c r="H361" s="93"/>
      <c r="I361" s="78"/>
      <c r="J361" s="87">
        <v>1</v>
      </c>
      <c r="K361" s="87"/>
      <c r="L361" s="93"/>
      <c r="M361" s="78"/>
      <c r="N361" s="87">
        <v>1</v>
      </c>
      <c r="O361" s="87"/>
      <c r="P361" s="93"/>
      <c r="Q361" s="78"/>
      <c r="R361" s="87"/>
      <c r="S361" s="87"/>
      <c r="T361" s="93"/>
      <c r="U361" s="78"/>
      <c r="V361" s="87"/>
      <c r="W361" s="87"/>
      <c r="X361" s="93"/>
      <c r="Y361" s="78"/>
      <c r="Z361" s="87"/>
      <c r="AA361" s="87"/>
      <c r="AB361" s="93"/>
      <c r="AC361" s="78"/>
      <c r="AD361" s="87"/>
      <c r="AE361" s="87"/>
      <c r="AF361" s="93"/>
      <c r="AG361" s="75"/>
      <c r="AH361" s="75"/>
    </row>
    <row r="362" spans="1:34" ht="20.25" x14ac:dyDescent="0.25">
      <c r="A362" s="58" t="s">
        <v>10</v>
      </c>
      <c r="B362" s="131">
        <f t="shared" si="45"/>
        <v>68</v>
      </c>
      <c r="C362" s="62">
        <f t="shared" si="46"/>
        <v>3</v>
      </c>
      <c r="D362" s="131">
        <f t="shared" si="47"/>
        <v>30</v>
      </c>
      <c r="E362" s="75"/>
      <c r="F362" s="87">
        <v>1</v>
      </c>
      <c r="G362" s="87" t="s">
        <v>15</v>
      </c>
      <c r="H362" s="93">
        <v>48</v>
      </c>
      <c r="I362" s="78"/>
      <c r="J362" s="87">
        <v>1</v>
      </c>
      <c r="K362" s="87" t="s">
        <v>17</v>
      </c>
      <c r="L362" s="93">
        <v>10</v>
      </c>
      <c r="M362" s="78"/>
      <c r="N362" s="87">
        <v>1</v>
      </c>
      <c r="O362" s="87" t="s">
        <v>16</v>
      </c>
      <c r="P362" s="93">
        <v>10</v>
      </c>
      <c r="Q362" s="78"/>
      <c r="R362" s="87"/>
      <c r="S362" s="87"/>
      <c r="T362" s="93"/>
      <c r="U362" s="78"/>
      <c r="V362" s="87"/>
      <c r="W362" s="87"/>
      <c r="X362" s="93"/>
      <c r="Y362" s="78"/>
      <c r="Z362" s="87"/>
      <c r="AA362" s="87"/>
      <c r="AB362" s="93"/>
      <c r="AC362" s="78"/>
      <c r="AD362" s="87"/>
      <c r="AE362" s="87"/>
      <c r="AF362" s="93"/>
      <c r="AG362" s="75"/>
      <c r="AH362" s="75"/>
    </row>
    <row r="363" spans="1:34" ht="20.25" x14ac:dyDescent="0.25">
      <c r="A363" s="58" t="s">
        <v>11</v>
      </c>
      <c r="B363" s="131">
        <f t="shared" si="45"/>
        <v>30</v>
      </c>
      <c r="C363" s="62">
        <f t="shared" si="46"/>
        <v>3</v>
      </c>
      <c r="D363" s="131">
        <f t="shared" si="47"/>
        <v>30</v>
      </c>
      <c r="E363" s="75"/>
      <c r="F363" s="87">
        <v>1</v>
      </c>
      <c r="G363" s="87"/>
      <c r="H363" s="93"/>
      <c r="I363" s="78"/>
      <c r="J363" s="87">
        <v>1</v>
      </c>
      <c r="K363" s="87"/>
      <c r="L363" s="93"/>
      <c r="M363" s="78"/>
      <c r="N363" s="87">
        <v>1</v>
      </c>
      <c r="O363" s="87" t="s">
        <v>15</v>
      </c>
      <c r="P363" s="93">
        <v>30</v>
      </c>
      <c r="Q363" s="78"/>
      <c r="R363" s="87"/>
      <c r="S363" s="87"/>
      <c r="T363" s="93"/>
      <c r="U363" s="78"/>
      <c r="V363" s="87"/>
      <c r="W363" s="87"/>
      <c r="X363" s="93"/>
      <c r="Y363" s="78"/>
      <c r="Z363" s="87"/>
      <c r="AA363" s="87"/>
      <c r="AB363" s="93"/>
      <c r="AC363" s="78"/>
      <c r="AD363" s="87"/>
      <c r="AE363" s="87"/>
      <c r="AF363" s="93"/>
      <c r="AG363" s="75"/>
      <c r="AH363" s="75"/>
    </row>
    <row r="364" spans="1:34" ht="20.25" x14ac:dyDescent="0.25">
      <c r="A364" s="58" t="s">
        <v>12</v>
      </c>
      <c r="B364" s="131">
        <f t="shared" si="45"/>
        <v>0</v>
      </c>
      <c r="C364" s="62">
        <f t="shared" si="46"/>
        <v>2</v>
      </c>
      <c r="D364" s="131">
        <f t="shared" si="47"/>
        <v>20</v>
      </c>
      <c r="E364" s="75"/>
      <c r="F364" s="87">
        <v>1</v>
      </c>
      <c r="G364" s="87"/>
      <c r="H364" s="93"/>
      <c r="I364" s="78"/>
      <c r="J364" s="87">
        <v>1</v>
      </c>
      <c r="K364" s="87"/>
      <c r="L364" s="93"/>
      <c r="M364" s="78"/>
      <c r="N364" s="87"/>
      <c r="O364" s="87"/>
      <c r="P364" s="93"/>
      <c r="Q364" s="78"/>
      <c r="R364" s="87"/>
      <c r="S364" s="87"/>
      <c r="T364" s="93"/>
      <c r="U364" s="78"/>
      <c r="V364" s="87"/>
      <c r="W364" s="87"/>
      <c r="X364" s="93"/>
      <c r="Y364" s="78"/>
      <c r="Z364" s="87"/>
      <c r="AA364" s="87"/>
      <c r="AB364" s="93"/>
      <c r="AC364" s="78"/>
      <c r="AD364" s="87"/>
      <c r="AE364" s="87"/>
      <c r="AF364" s="93"/>
      <c r="AG364" s="75"/>
      <c r="AH364" s="75"/>
    </row>
    <row r="365" spans="1:34" ht="20.25" x14ac:dyDescent="0.25">
      <c r="A365" s="58" t="s">
        <v>54</v>
      </c>
      <c r="B365" s="131">
        <f t="shared" si="45"/>
        <v>0</v>
      </c>
      <c r="C365" s="62">
        <f t="shared" si="46"/>
        <v>0</v>
      </c>
      <c r="D365" s="131">
        <f t="shared" si="47"/>
        <v>0</v>
      </c>
      <c r="E365" s="75"/>
      <c r="F365" s="87"/>
      <c r="G365" s="87"/>
      <c r="H365" s="93"/>
      <c r="I365" s="78"/>
      <c r="J365" s="87"/>
      <c r="K365" s="87"/>
      <c r="L365" s="93"/>
      <c r="M365" s="78"/>
      <c r="N365" s="87"/>
      <c r="O365" s="87"/>
      <c r="P365" s="93"/>
      <c r="Q365" s="78"/>
      <c r="R365" s="87"/>
      <c r="S365" s="87"/>
      <c r="T365" s="93"/>
      <c r="U365" s="78"/>
      <c r="V365" s="87"/>
      <c r="W365" s="87"/>
      <c r="X365" s="93"/>
      <c r="Y365" s="78"/>
      <c r="Z365" s="87"/>
      <c r="AA365" s="87"/>
      <c r="AB365" s="93"/>
      <c r="AC365" s="78"/>
      <c r="AD365" s="87"/>
      <c r="AE365" s="87"/>
      <c r="AF365" s="93"/>
      <c r="AG365" s="75"/>
      <c r="AH365" s="75"/>
    </row>
    <row r="366" spans="1:34" ht="20.25" x14ac:dyDescent="0.25">
      <c r="A366" s="58" t="s">
        <v>76</v>
      </c>
      <c r="B366" s="131">
        <f t="shared" si="45"/>
        <v>0</v>
      </c>
      <c r="C366" s="62">
        <f t="shared" si="46"/>
        <v>0</v>
      </c>
      <c r="D366" s="131">
        <f t="shared" si="47"/>
        <v>0</v>
      </c>
      <c r="E366" s="75"/>
      <c r="F366" s="87"/>
      <c r="G366" s="87"/>
      <c r="H366" s="93"/>
      <c r="I366" s="78"/>
      <c r="J366" s="87"/>
      <c r="K366" s="87"/>
      <c r="L366" s="93"/>
      <c r="M366" s="78"/>
      <c r="N366" s="87"/>
      <c r="O366" s="87"/>
      <c r="P366" s="93"/>
      <c r="Q366" s="78"/>
      <c r="R366" s="87"/>
      <c r="S366" s="87"/>
      <c r="T366" s="93"/>
      <c r="U366" s="78"/>
      <c r="V366" s="87"/>
      <c r="W366" s="87"/>
      <c r="X366" s="93"/>
      <c r="Y366" s="78"/>
      <c r="Z366" s="87"/>
      <c r="AA366" s="87"/>
      <c r="AB366" s="93"/>
      <c r="AC366" s="78"/>
      <c r="AD366" s="87"/>
      <c r="AE366" s="87"/>
      <c r="AF366" s="93"/>
      <c r="AG366" s="75"/>
      <c r="AH366" s="75"/>
    </row>
    <row r="367" spans="1:34" ht="20.25" x14ac:dyDescent="0.2">
      <c r="A367" s="59"/>
      <c r="B367" s="63"/>
      <c r="C367" s="63"/>
      <c r="D367" s="63"/>
      <c r="E367" s="75"/>
      <c r="F367" s="84"/>
      <c r="G367" s="84"/>
      <c r="H367" s="85"/>
      <c r="I367" s="78"/>
      <c r="J367" s="84"/>
      <c r="K367" s="84"/>
      <c r="L367" s="85"/>
      <c r="M367" s="78"/>
      <c r="N367" s="84"/>
      <c r="O367" s="84"/>
      <c r="P367" s="84"/>
      <c r="Q367" s="78"/>
      <c r="R367" s="84"/>
      <c r="S367" s="84"/>
      <c r="T367" s="85"/>
      <c r="U367" s="78"/>
      <c r="V367" s="84"/>
      <c r="W367" s="84"/>
      <c r="X367" s="85"/>
      <c r="Y367" s="78"/>
      <c r="Z367" s="84"/>
      <c r="AA367" s="84"/>
      <c r="AB367" s="85"/>
      <c r="AC367" s="78"/>
      <c r="AD367" s="84"/>
      <c r="AE367" s="84"/>
      <c r="AF367" s="85"/>
      <c r="AG367" s="75"/>
      <c r="AH367" s="75"/>
    </row>
    <row r="368" spans="1:34" ht="20.25" x14ac:dyDescent="0.2">
      <c r="A368" s="58"/>
      <c r="B368" s="64">
        <f>SUM(B353:B366)</f>
        <v>220</v>
      </c>
      <c r="C368" s="132"/>
      <c r="D368" s="64">
        <f>SUM(D353:D367)</f>
        <v>220</v>
      </c>
      <c r="E368" s="75"/>
      <c r="F368" s="89">
        <f>SUM(F353:F366)</f>
        <v>9</v>
      </c>
      <c r="G368" s="95">
        <f>F368*10</f>
        <v>90</v>
      </c>
      <c r="H368" s="90">
        <f>SUM(H353:H366)</f>
        <v>90</v>
      </c>
      <c r="I368" s="78"/>
      <c r="J368" s="89">
        <f>SUM(J353:J366)</f>
        <v>9</v>
      </c>
      <c r="K368" s="95">
        <f>J368*10</f>
        <v>90</v>
      </c>
      <c r="L368" s="90">
        <f>SUM(L353:L366)</f>
        <v>90</v>
      </c>
      <c r="M368" s="78"/>
      <c r="N368" s="89">
        <f>SUM(N353:N366)</f>
        <v>4</v>
      </c>
      <c r="O368" s="95">
        <f>N368*10</f>
        <v>40</v>
      </c>
      <c r="P368" s="90">
        <f>SUM(P353:P366)</f>
        <v>40</v>
      </c>
      <c r="Q368" s="78"/>
      <c r="R368" s="89">
        <f>SUM(R353:R366)</f>
        <v>0</v>
      </c>
      <c r="S368" s="95">
        <f>R368*10</f>
        <v>0</v>
      </c>
      <c r="T368" s="90">
        <f>SUM(T353:T366)</f>
        <v>0</v>
      </c>
      <c r="U368" s="78"/>
      <c r="V368" s="89">
        <f>SUM(V353:V366)</f>
        <v>0</v>
      </c>
      <c r="W368" s="95">
        <f>V368*10</f>
        <v>0</v>
      </c>
      <c r="X368" s="90">
        <f>SUM(X353:X366)</f>
        <v>0</v>
      </c>
      <c r="Y368" s="78"/>
      <c r="Z368" s="89">
        <f>SUM(Z353:Z366)</f>
        <v>0</v>
      </c>
      <c r="AA368" s="95">
        <f>Z368*10</f>
        <v>0</v>
      </c>
      <c r="AB368" s="90">
        <f>SUM(AB353:AB366)</f>
        <v>0</v>
      </c>
      <c r="AC368" s="78"/>
      <c r="AD368" s="89">
        <f>SUM(AD353:AD366)</f>
        <v>0</v>
      </c>
      <c r="AE368" s="95">
        <f>AD368*10</f>
        <v>0</v>
      </c>
      <c r="AF368" s="90">
        <f>SUM(AF353:AF366)</f>
        <v>0</v>
      </c>
      <c r="AG368" s="75"/>
      <c r="AH368" s="90">
        <f>SUM(AF368,AB368,X368,T368,P368,L368,H368)</f>
        <v>220</v>
      </c>
    </row>
    <row r="370" spans="1:34" ht="20.25" x14ac:dyDescent="0.2">
      <c r="A370" s="75"/>
      <c r="B370" s="75"/>
      <c r="C370" s="75"/>
      <c r="D370" s="75"/>
      <c r="E370" s="75"/>
      <c r="F370" s="171" t="s">
        <v>39</v>
      </c>
      <c r="G370" s="171"/>
      <c r="H370" s="171"/>
      <c r="I370" s="94"/>
      <c r="J370" s="171" t="s">
        <v>40</v>
      </c>
      <c r="K370" s="171"/>
      <c r="L370" s="171"/>
      <c r="M370" s="94"/>
      <c r="N370" s="171" t="s">
        <v>55</v>
      </c>
      <c r="O370" s="171"/>
      <c r="P370" s="171"/>
      <c r="Q370" s="94"/>
      <c r="R370" s="171" t="s">
        <v>42</v>
      </c>
      <c r="S370" s="171"/>
      <c r="T370" s="171"/>
      <c r="U370" s="94"/>
      <c r="V370" s="171" t="s">
        <v>43</v>
      </c>
      <c r="W370" s="171"/>
      <c r="X370" s="171"/>
      <c r="Y370" s="94"/>
      <c r="Z370" s="171" t="s">
        <v>56</v>
      </c>
      <c r="AA370" s="171"/>
      <c r="AB370" s="171"/>
      <c r="AC370" s="79"/>
      <c r="AD370" s="171" t="s">
        <v>101</v>
      </c>
      <c r="AE370" s="171"/>
      <c r="AF370" s="171"/>
      <c r="AG370" s="75"/>
      <c r="AH370" s="75"/>
    </row>
    <row r="371" spans="1:34" ht="20.25" x14ac:dyDescent="0.25">
      <c r="A371" s="75"/>
      <c r="B371" s="75"/>
      <c r="C371" s="75"/>
      <c r="D371" s="75"/>
      <c r="E371" s="75"/>
      <c r="F371" s="122" t="s">
        <v>98</v>
      </c>
      <c r="G371" s="173" t="s">
        <v>97</v>
      </c>
      <c r="H371" s="173"/>
      <c r="J371" s="122" t="s">
        <v>98</v>
      </c>
      <c r="K371" s="173" t="s">
        <v>97</v>
      </c>
      <c r="L371" s="173"/>
      <c r="M371" s="79"/>
      <c r="N371" s="122" t="s">
        <v>98</v>
      </c>
      <c r="O371" s="173" t="s">
        <v>97</v>
      </c>
      <c r="P371" s="173"/>
      <c r="Q371" s="79"/>
      <c r="R371" s="122" t="s">
        <v>98</v>
      </c>
      <c r="S371" s="173" t="s">
        <v>97</v>
      </c>
      <c r="T371" s="173"/>
      <c r="U371" s="79"/>
      <c r="V371" s="122" t="s">
        <v>98</v>
      </c>
      <c r="W371" s="173" t="s">
        <v>97</v>
      </c>
      <c r="X371" s="173"/>
      <c r="Y371" s="79"/>
      <c r="Z371" s="122" t="s">
        <v>98</v>
      </c>
      <c r="AA371" s="173" t="s">
        <v>97</v>
      </c>
      <c r="AB371" s="173"/>
      <c r="AC371" s="79"/>
      <c r="AD371" s="122" t="s">
        <v>98</v>
      </c>
      <c r="AE371" s="173" t="s">
        <v>97</v>
      </c>
      <c r="AF371" s="173"/>
      <c r="AG371" s="75"/>
      <c r="AH371" s="75"/>
    </row>
    <row r="372" spans="1:34" ht="20.25" x14ac:dyDescent="0.2">
      <c r="A372" s="75"/>
      <c r="B372" s="75"/>
      <c r="C372" s="75"/>
      <c r="D372" s="75"/>
      <c r="E372" s="75"/>
      <c r="F372" s="120" t="s">
        <v>15</v>
      </c>
      <c r="G372" s="172">
        <f>(G393-G374)/100*60</f>
        <v>36</v>
      </c>
      <c r="H372" s="172"/>
      <c r="J372" s="120" t="s">
        <v>15</v>
      </c>
      <c r="K372" s="172">
        <f>(K393-K374)/100*60</f>
        <v>42</v>
      </c>
      <c r="L372" s="172"/>
      <c r="M372" s="79"/>
      <c r="N372" s="120" t="s">
        <v>15</v>
      </c>
      <c r="O372" s="172">
        <f>(O393-O374)/100*60</f>
        <v>0</v>
      </c>
      <c r="P372" s="172"/>
      <c r="Q372" s="79"/>
      <c r="R372" s="120" t="s">
        <v>15</v>
      </c>
      <c r="S372" s="172">
        <f>(S393-S374)/100*60</f>
        <v>-6</v>
      </c>
      <c r="T372" s="172"/>
      <c r="U372" s="79"/>
      <c r="V372" s="120" t="s">
        <v>15</v>
      </c>
      <c r="W372" s="172">
        <f>(W393-W374)/100*60</f>
        <v>0</v>
      </c>
      <c r="X372" s="172"/>
      <c r="Y372" s="79"/>
      <c r="Z372" s="120" t="s">
        <v>15</v>
      </c>
      <c r="AA372" s="172">
        <f>(AA393-AA374)/100*60</f>
        <v>-6</v>
      </c>
      <c r="AB372" s="172"/>
      <c r="AC372" s="79"/>
      <c r="AD372" s="120" t="s">
        <v>15</v>
      </c>
      <c r="AE372" s="172">
        <f>(AE393-AE374)/100*60</f>
        <v>0</v>
      </c>
      <c r="AF372" s="172"/>
      <c r="AG372" s="75"/>
      <c r="AH372" s="75"/>
    </row>
    <row r="373" spans="1:34" ht="20.25" x14ac:dyDescent="0.2">
      <c r="A373" s="75"/>
      <c r="B373" s="75"/>
      <c r="C373" s="75"/>
      <c r="D373" s="75"/>
      <c r="E373" s="75"/>
      <c r="F373" s="120" t="s">
        <v>16</v>
      </c>
      <c r="G373" s="172">
        <f>(G393-G374)/100*40</f>
        <v>24</v>
      </c>
      <c r="H373" s="172"/>
      <c r="J373" s="120" t="s">
        <v>16</v>
      </c>
      <c r="K373" s="172">
        <f>(K393-K374)/100*40</f>
        <v>28</v>
      </c>
      <c r="L373" s="172"/>
      <c r="M373" s="79"/>
      <c r="N373" s="120" t="s">
        <v>16</v>
      </c>
      <c r="O373" s="172">
        <f>(O393-O374)/100*40</f>
        <v>0</v>
      </c>
      <c r="P373" s="172"/>
      <c r="Q373" s="79"/>
      <c r="R373" s="120" t="s">
        <v>16</v>
      </c>
      <c r="S373" s="172">
        <f>(S393-S374)/100*40</f>
        <v>-4</v>
      </c>
      <c r="T373" s="172"/>
      <c r="U373" s="79"/>
      <c r="V373" s="120" t="s">
        <v>16</v>
      </c>
      <c r="W373" s="172">
        <f>(W393-W374)/100*40</f>
        <v>0</v>
      </c>
      <c r="X373" s="172"/>
      <c r="Y373" s="79"/>
      <c r="Z373" s="120" t="s">
        <v>16</v>
      </c>
      <c r="AA373" s="172">
        <f>(AA393-AA374)/100*40</f>
        <v>-4</v>
      </c>
      <c r="AB373" s="172"/>
      <c r="AC373" s="79"/>
      <c r="AD373" s="120" t="s">
        <v>16</v>
      </c>
      <c r="AE373" s="172">
        <f>(AE393-AE374)/100*40</f>
        <v>0</v>
      </c>
      <c r="AF373" s="172"/>
      <c r="AG373" s="75"/>
      <c r="AH373" s="75"/>
    </row>
    <row r="374" spans="1:34" ht="20.25" x14ac:dyDescent="0.2">
      <c r="A374" s="75"/>
      <c r="B374" s="75"/>
      <c r="C374" s="75"/>
      <c r="D374" s="75"/>
      <c r="E374" s="75"/>
      <c r="F374" s="120" t="s">
        <v>17</v>
      </c>
      <c r="G374" s="172">
        <v>10</v>
      </c>
      <c r="H374" s="172"/>
      <c r="J374" s="120" t="s">
        <v>17</v>
      </c>
      <c r="K374" s="172">
        <v>10</v>
      </c>
      <c r="L374" s="172"/>
      <c r="M374" s="79"/>
      <c r="N374" s="120" t="s">
        <v>17</v>
      </c>
      <c r="O374" s="172"/>
      <c r="P374" s="172"/>
      <c r="Q374" s="79"/>
      <c r="R374" s="120" t="s">
        <v>17</v>
      </c>
      <c r="S374" s="172">
        <v>10</v>
      </c>
      <c r="T374" s="172"/>
      <c r="U374" s="79"/>
      <c r="V374" s="120" t="s">
        <v>17</v>
      </c>
      <c r="W374" s="172"/>
      <c r="X374" s="172"/>
      <c r="Y374" s="79"/>
      <c r="Z374" s="120" t="s">
        <v>17</v>
      </c>
      <c r="AA374" s="172">
        <v>10</v>
      </c>
      <c r="AB374" s="172"/>
      <c r="AC374" s="79"/>
      <c r="AD374" s="120" t="s">
        <v>17</v>
      </c>
      <c r="AE374" s="172"/>
      <c r="AF374" s="172"/>
      <c r="AG374" s="75"/>
      <c r="AH374" s="75"/>
    </row>
    <row r="375" spans="1:34" ht="20.25" x14ac:dyDescent="0.2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</row>
    <row r="376" spans="1:34" ht="20.25" x14ac:dyDescent="0.25">
      <c r="A376" s="121" t="s">
        <v>124</v>
      </c>
      <c r="B376" s="121" t="s">
        <v>38</v>
      </c>
      <c r="C376" s="121" t="s">
        <v>37</v>
      </c>
      <c r="D376" s="121" t="s">
        <v>99</v>
      </c>
      <c r="E376" s="75"/>
      <c r="F376" s="86" t="s">
        <v>37</v>
      </c>
      <c r="G376" s="86" t="s">
        <v>96</v>
      </c>
      <c r="H376" s="86" t="s">
        <v>97</v>
      </c>
      <c r="I376" s="76"/>
      <c r="J376" s="86" t="s">
        <v>37</v>
      </c>
      <c r="K376" s="86" t="s">
        <v>96</v>
      </c>
      <c r="L376" s="86" t="s">
        <v>97</v>
      </c>
      <c r="M376" s="76"/>
      <c r="N376" s="86" t="s">
        <v>37</v>
      </c>
      <c r="O376" s="86" t="s">
        <v>96</v>
      </c>
      <c r="P376" s="86" t="s">
        <v>97</v>
      </c>
      <c r="Q376" s="76"/>
      <c r="R376" s="86" t="s">
        <v>37</v>
      </c>
      <c r="S376" s="86" t="s">
        <v>96</v>
      </c>
      <c r="T376" s="86" t="s">
        <v>97</v>
      </c>
      <c r="U376" s="76"/>
      <c r="V376" s="86" t="s">
        <v>37</v>
      </c>
      <c r="W376" s="86" t="s">
        <v>96</v>
      </c>
      <c r="X376" s="86" t="s">
        <v>97</v>
      </c>
      <c r="Y376" s="76"/>
      <c r="Z376" s="86" t="s">
        <v>37</v>
      </c>
      <c r="AA376" s="86" t="s">
        <v>96</v>
      </c>
      <c r="AB376" s="86" t="s">
        <v>97</v>
      </c>
      <c r="AC376" s="76"/>
      <c r="AD376" s="86" t="s">
        <v>37</v>
      </c>
      <c r="AE376" s="86" t="s">
        <v>96</v>
      </c>
      <c r="AF376" s="86" t="s">
        <v>97</v>
      </c>
      <c r="AG376" s="75"/>
      <c r="AH376" s="75"/>
    </row>
    <row r="377" spans="1:34" ht="20.25" x14ac:dyDescent="0.2">
      <c r="A377" s="59"/>
      <c r="B377" s="59"/>
      <c r="C377" s="59"/>
      <c r="D377" s="59"/>
      <c r="E377" s="75"/>
      <c r="F377" s="82"/>
      <c r="G377" s="82"/>
      <c r="H377" s="83"/>
      <c r="I377" s="77"/>
      <c r="J377" s="82"/>
      <c r="K377" s="82"/>
      <c r="L377" s="83"/>
      <c r="M377" s="77"/>
      <c r="N377" s="82"/>
      <c r="O377" s="82"/>
      <c r="P377" s="83"/>
      <c r="Q377" s="77"/>
      <c r="R377" s="82"/>
      <c r="S377" s="82"/>
      <c r="T377" s="83"/>
      <c r="U377" s="77"/>
      <c r="V377" s="82"/>
      <c r="W377" s="82"/>
      <c r="X377" s="83"/>
      <c r="Y377" s="77"/>
      <c r="Z377" s="82"/>
      <c r="AA377" s="82"/>
      <c r="AB377" s="83"/>
      <c r="AC377" s="77"/>
      <c r="AD377" s="82"/>
      <c r="AE377" s="82"/>
      <c r="AF377" s="83"/>
      <c r="AG377" s="75"/>
      <c r="AH377" s="75"/>
    </row>
    <row r="378" spans="1:34" ht="20.25" x14ac:dyDescent="0.25">
      <c r="A378" s="58" t="s">
        <v>1</v>
      </c>
      <c r="B378" s="120">
        <f>SUM(H378,L378,P378,T378,X378,AB378,AF378)</f>
        <v>10</v>
      </c>
      <c r="C378" s="62">
        <f>SUM(F378,J378,N378,R378,V378,Z378)</f>
        <v>2</v>
      </c>
      <c r="D378" s="120">
        <f>C378*10</f>
        <v>20</v>
      </c>
      <c r="E378" s="75"/>
      <c r="F378" s="87">
        <v>1</v>
      </c>
      <c r="G378" s="87"/>
      <c r="H378" s="93"/>
      <c r="I378" s="78"/>
      <c r="J378" s="87">
        <v>1</v>
      </c>
      <c r="K378" s="87">
        <v>3</v>
      </c>
      <c r="L378" s="93">
        <v>10</v>
      </c>
      <c r="M378" s="78"/>
      <c r="N378" s="87"/>
      <c r="O378" s="87"/>
      <c r="P378" s="93"/>
      <c r="Q378" s="78"/>
      <c r="R378" s="87"/>
      <c r="S378" s="87"/>
      <c r="T378" s="93"/>
      <c r="U378" s="78"/>
      <c r="V378" s="87"/>
      <c r="W378" s="87"/>
      <c r="X378" s="93"/>
      <c r="Y378" s="78"/>
      <c r="Z378" s="87"/>
      <c r="AA378" s="87"/>
      <c r="AB378" s="93"/>
      <c r="AC378" s="78"/>
      <c r="AD378" s="87"/>
      <c r="AE378" s="87"/>
      <c r="AF378" s="93"/>
      <c r="AG378" s="75"/>
      <c r="AH378" s="75"/>
    </row>
    <row r="379" spans="1:34" ht="20.25" x14ac:dyDescent="0.25">
      <c r="A379" s="58" t="s">
        <v>2</v>
      </c>
      <c r="B379" s="120">
        <f t="shared" ref="B379:B391" si="48">SUM(H379,L379,P379,T379,X379,AB379,AF379)</f>
        <v>0</v>
      </c>
      <c r="C379" s="62">
        <f t="shared" ref="C379:C391" si="49">SUM(F379,J379,N379,R379,V379,Z379)</f>
        <v>0</v>
      </c>
      <c r="D379" s="120">
        <f t="shared" ref="D379:D391" si="50">C379*10</f>
        <v>0</v>
      </c>
      <c r="E379" s="75"/>
      <c r="F379" s="87"/>
      <c r="G379" s="87"/>
      <c r="H379" s="93"/>
      <c r="I379" s="78"/>
      <c r="J379" s="87"/>
      <c r="K379" s="87"/>
      <c r="L379" s="93"/>
      <c r="M379" s="78"/>
      <c r="N379" s="87"/>
      <c r="O379" s="87"/>
      <c r="P379" s="93"/>
      <c r="Q379" s="78"/>
      <c r="R379" s="87"/>
      <c r="S379" s="87"/>
      <c r="T379" s="93"/>
      <c r="U379" s="78"/>
      <c r="V379" s="87"/>
      <c r="W379" s="87"/>
      <c r="X379" s="93"/>
      <c r="Y379" s="78"/>
      <c r="Z379" s="87"/>
      <c r="AA379" s="87"/>
      <c r="AB379" s="93"/>
      <c r="AC379" s="78"/>
      <c r="AD379" s="87"/>
      <c r="AE379" s="87"/>
      <c r="AF379" s="93"/>
      <c r="AG379" s="75"/>
      <c r="AH379" s="75"/>
    </row>
    <row r="380" spans="1:34" ht="20.25" x14ac:dyDescent="0.25">
      <c r="A380" s="58" t="s">
        <v>3</v>
      </c>
      <c r="B380" s="120">
        <f t="shared" si="48"/>
        <v>0</v>
      </c>
      <c r="C380" s="62">
        <f t="shared" si="49"/>
        <v>0</v>
      </c>
      <c r="D380" s="120">
        <f t="shared" si="50"/>
        <v>0</v>
      </c>
      <c r="E380" s="75"/>
      <c r="F380" s="87"/>
      <c r="G380" s="87"/>
      <c r="H380" s="93"/>
      <c r="I380" s="78"/>
      <c r="J380" s="87"/>
      <c r="K380" s="87"/>
      <c r="L380" s="93"/>
      <c r="M380" s="78"/>
      <c r="N380" s="87"/>
      <c r="O380" s="87"/>
      <c r="P380" s="93"/>
      <c r="Q380" s="78"/>
      <c r="R380" s="87"/>
      <c r="S380" s="87"/>
      <c r="T380" s="93"/>
      <c r="U380" s="78"/>
      <c r="V380" s="87"/>
      <c r="W380" s="87"/>
      <c r="X380" s="93"/>
      <c r="Y380" s="78"/>
      <c r="Z380" s="87"/>
      <c r="AA380" s="87"/>
      <c r="AB380" s="93"/>
      <c r="AC380" s="78"/>
      <c r="AD380" s="87"/>
      <c r="AE380" s="87"/>
      <c r="AF380" s="93"/>
      <c r="AG380" s="75"/>
      <c r="AH380" s="75"/>
    </row>
    <row r="381" spans="1:34" ht="20.25" x14ac:dyDescent="0.25">
      <c r="A381" s="58" t="s">
        <v>4</v>
      </c>
      <c r="B381" s="120">
        <f t="shared" si="48"/>
        <v>24</v>
      </c>
      <c r="C381" s="62">
        <f t="shared" si="49"/>
        <v>2</v>
      </c>
      <c r="D381" s="120">
        <f t="shared" si="50"/>
        <v>20</v>
      </c>
      <c r="E381" s="75"/>
      <c r="F381" s="87">
        <v>1</v>
      </c>
      <c r="G381" s="87">
        <v>2</v>
      </c>
      <c r="H381" s="93">
        <v>24</v>
      </c>
      <c r="I381" s="78"/>
      <c r="J381" s="87">
        <v>1</v>
      </c>
      <c r="K381" s="87"/>
      <c r="L381" s="93"/>
      <c r="M381" s="78"/>
      <c r="N381" s="87"/>
      <c r="O381" s="87"/>
      <c r="P381" s="93"/>
      <c r="Q381" s="78"/>
      <c r="R381" s="87"/>
      <c r="S381" s="87"/>
      <c r="T381" s="93"/>
      <c r="U381" s="78"/>
      <c r="V381" s="87"/>
      <c r="W381" s="87"/>
      <c r="X381" s="93"/>
      <c r="Y381" s="78"/>
      <c r="Z381" s="87"/>
      <c r="AA381" s="87"/>
      <c r="AB381" s="93"/>
      <c r="AC381" s="78"/>
      <c r="AD381" s="87"/>
      <c r="AE381" s="87"/>
      <c r="AF381" s="93"/>
      <c r="AG381" s="75"/>
      <c r="AH381" s="75"/>
    </row>
    <row r="382" spans="1:34" ht="20.25" x14ac:dyDescent="0.25">
      <c r="A382" s="58" t="s">
        <v>5</v>
      </c>
      <c r="B382" s="120">
        <f t="shared" si="48"/>
        <v>0</v>
      </c>
      <c r="C382" s="62">
        <f t="shared" si="49"/>
        <v>1</v>
      </c>
      <c r="D382" s="120">
        <f t="shared" si="50"/>
        <v>10</v>
      </c>
      <c r="E382" s="75"/>
      <c r="F382" s="87"/>
      <c r="G382" s="87"/>
      <c r="H382" s="93"/>
      <c r="I382" s="78"/>
      <c r="J382" s="87">
        <v>1</v>
      </c>
      <c r="K382" s="87"/>
      <c r="L382" s="93"/>
      <c r="M382" s="78"/>
      <c r="N382" s="87"/>
      <c r="O382" s="87"/>
      <c r="P382" s="93"/>
      <c r="Q382" s="78"/>
      <c r="R382" s="87"/>
      <c r="S382" s="87"/>
      <c r="T382" s="93"/>
      <c r="U382" s="78"/>
      <c r="V382" s="87"/>
      <c r="W382" s="87"/>
      <c r="X382" s="93"/>
      <c r="Y382" s="78"/>
      <c r="Z382" s="87"/>
      <c r="AA382" s="87"/>
      <c r="AB382" s="93"/>
      <c r="AC382" s="78"/>
      <c r="AD382" s="87"/>
      <c r="AE382" s="87"/>
      <c r="AF382" s="93"/>
      <c r="AG382" s="75"/>
      <c r="AH382" s="75"/>
    </row>
    <row r="383" spans="1:34" ht="20.25" x14ac:dyDescent="0.25">
      <c r="A383" s="58" t="s">
        <v>6</v>
      </c>
      <c r="B383" s="120">
        <f t="shared" si="48"/>
        <v>0</v>
      </c>
      <c r="C383" s="62">
        <f t="shared" si="49"/>
        <v>2</v>
      </c>
      <c r="D383" s="120">
        <f t="shared" si="50"/>
        <v>20</v>
      </c>
      <c r="E383" s="75"/>
      <c r="F383" s="87">
        <v>1</v>
      </c>
      <c r="G383" s="87"/>
      <c r="H383" s="93"/>
      <c r="I383" s="78"/>
      <c r="J383" s="87">
        <v>1</v>
      </c>
      <c r="K383" s="87"/>
      <c r="L383" s="93"/>
      <c r="M383" s="78"/>
      <c r="N383" s="87"/>
      <c r="O383" s="87"/>
      <c r="P383" s="93"/>
      <c r="Q383" s="78"/>
      <c r="R383" s="87"/>
      <c r="S383" s="87"/>
      <c r="T383" s="93"/>
      <c r="U383" s="78"/>
      <c r="V383" s="87"/>
      <c r="W383" s="87"/>
      <c r="X383" s="93"/>
      <c r="Y383" s="78"/>
      <c r="Z383" s="87"/>
      <c r="AA383" s="87"/>
      <c r="AB383" s="93"/>
      <c r="AC383" s="78"/>
      <c r="AD383" s="87"/>
      <c r="AE383" s="87"/>
      <c r="AF383" s="93"/>
      <c r="AG383" s="75"/>
      <c r="AH383" s="75"/>
    </row>
    <row r="384" spans="1:34" ht="20.25" x14ac:dyDescent="0.25">
      <c r="A384" s="58" t="s">
        <v>7</v>
      </c>
      <c r="B384" s="120">
        <f t="shared" si="48"/>
        <v>28</v>
      </c>
      <c r="C384" s="62">
        <f t="shared" si="49"/>
        <v>2</v>
      </c>
      <c r="D384" s="120">
        <f t="shared" si="50"/>
        <v>20</v>
      </c>
      <c r="E384" s="75"/>
      <c r="F384" s="87">
        <v>1</v>
      </c>
      <c r="G384" s="87"/>
      <c r="H384" s="93"/>
      <c r="I384" s="78"/>
      <c r="J384" s="87">
        <v>1</v>
      </c>
      <c r="K384" s="87">
        <v>2</v>
      </c>
      <c r="L384" s="93">
        <v>28</v>
      </c>
      <c r="M384" s="78"/>
      <c r="N384" s="87"/>
      <c r="O384" s="87"/>
      <c r="P384" s="93"/>
      <c r="Q384" s="78"/>
      <c r="R384" s="87"/>
      <c r="S384" s="87"/>
      <c r="T384" s="93"/>
      <c r="U384" s="78"/>
      <c r="V384" s="87"/>
      <c r="W384" s="87"/>
      <c r="X384" s="93"/>
      <c r="Y384" s="78"/>
      <c r="Z384" s="87"/>
      <c r="AA384" s="87"/>
      <c r="AB384" s="93"/>
      <c r="AC384" s="78"/>
      <c r="AD384" s="87"/>
      <c r="AE384" s="87"/>
      <c r="AF384" s="93"/>
      <c r="AG384" s="75"/>
      <c r="AH384" s="75"/>
    </row>
    <row r="385" spans="1:34" ht="20.25" x14ac:dyDescent="0.25">
      <c r="A385" s="58" t="s">
        <v>8</v>
      </c>
      <c r="B385" s="120">
        <f t="shared" si="48"/>
        <v>42</v>
      </c>
      <c r="C385" s="62">
        <f t="shared" si="49"/>
        <v>2</v>
      </c>
      <c r="D385" s="120">
        <f t="shared" si="50"/>
        <v>20</v>
      </c>
      <c r="E385" s="75"/>
      <c r="F385" s="87">
        <v>1</v>
      </c>
      <c r="G385" s="87"/>
      <c r="H385" s="93"/>
      <c r="I385" s="78"/>
      <c r="J385" s="87">
        <v>1</v>
      </c>
      <c r="K385" s="87">
        <v>1</v>
      </c>
      <c r="L385" s="93">
        <v>42</v>
      </c>
      <c r="M385" s="78"/>
      <c r="N385" s="87"/>
      <c r="O385" s="87"/>
      <c r="P385" s="93"/>
      <c r="Q385" s="78"/>
      <c r="R385" s="87"/>
      <c r="S385" s="87"/>
      <c r="T385" s="93"/>
      <c r="U385" s="78"/>
      <c r="V385" s="87"/>
      <c r="W385" s="87"/>
      <c r="X385" s="93"/>
      <c r="Y385" s="78"/>
      <c r="Z385" s="87"/>
      <c r="AA385" s="87"/>
      <c r="AB385" s="93"/>
      <c r="AC385" s="78"/>
      <c r="AD385" s="87"/>
      <c r="AE385" s="87"/>
      <c r="AF385" s="93"/>
      <c r="AG385" s="75"/>
      <c r="AH385" s="75"/>
    </row>
    <row r="386" spans="1:34" ht="20.25" x14ac:dyDescent="0.25">
      <c r="A386" s="58" t="s">
        <v>9</v>
      </c>
      <c r="B386" s="120">
        <f t="shared" si="48"/>
        <v>0</v>
      </c>
      <c r="C386" s="62">
        <f t="shared" si="49"/>
        <v>0</v>
      </c>
      <c r="D386" s="120">
        <f t="shared" si="50"/>
        <v>0</v>
      </c>
      <c r="E386" s="75"/>
      <c r="F386" s="87"/>
      <c r="G386" s="87"/>
      <c r="H386" s="93"/>
      <c r="I386" s="78"/>
      <c r="J386" s="87"/>
      <c r="K386" s="87"/>
      <c r="L386" s="93"/>
      <c r="M386" s="78"/>
      <c r="N386" s="87"/>
      <c r="O386" s="87"/>
      <c r="P386" s="93"/>
      <c r="Q386" s="78"/>
      <c r="R386" s="87"/>
      <c r="S386" s="87"/>
      <c r="T386" s="93"/>
      <c r="U386" s="78"/>
      <c r="V386" s="87"/>
      <c r="W386" s="87"/>
      <c r="X386" s="93"/>
      <c r="Y386" s="78"/>
      <c r="Z386" s="87"/>
      <c r="AA386" s="87"/>
      <c r="AB386" s="93"/>
      <c r="AC386" s="78"/>
      <c r="AD386" s="87"/>
      <c r="AE386" s="87"/>
      <c r="AF386" s="93"/>
      <c r="AG386" s="75"/>
      <c r="AH386" s="75"/>
    </row>
    <row r="387" spans="1:34" ht="20.25" x14ac:dyDescent="0.25">
      <c r="A387" s="58" t="s">
        <v>10</v>
      </c>
      <c r="B387" s="120">
        <f t="shared" si="48"/>
        <v>10</v>
      </c>
      <c r="C387" s="62">
        <f t="shared" si="49"/>
        <v>2</v>
      </c>
      <c r="D387" s="120">
        <f t="shared" si="50"/>
        <v>20</v>
      </c>
      <c r="E387" s="75"/>
      <c r="F387" s="87">
        <v>1</v>
      </c>
      <c r="G387" s="87">
        <v>3</v>
      </c>
      <c r="H387" s="93">
        <v>10</v>
      </c>
      <c r="I387" s="78"/>
      <c r="J387" s="87">
        <v>1</v>
      </c>
      <c r="K387" s="87"/>
      <c r="L387" s="93"/>
      <c r="M387" s="78"/>
      <c r="N387" s="87"/>
      <c r="O387" s="87"/>
      <c r="P387" s="93"/>
      <c r="Q387" s="78"/>
      <c r="R387" s="87"/>
      <c r="S387" s="87"/>
      <c r="T387" s="93"/>
      <c r="U387" s="78"/>
      <c r="V387" s="87"/>
      <c r="W387" s="87"/>
      <c r="X387" s="93"/>
      <c r="Y387" s="78"/>
      <c r="Z387" s="87"/>
      <c r="AA387" s="87"/>
      <c r="AB387" s="93"/>
      <c r="AC387" s="78"/>
      <c r="AD387" s="87"/>
      <c r="AE387" s="87"/>
      <c r="AF387" s="93"/>
      <c r="AG387" s="75"/>
      <c r="AH387" s="75"/>
    </row>
    <row r="388" spans="1:34" ht="20.25" x14ac:dyDescent="0.25">
      <c r="A388" s="58" t="s">
        <v>11</v>
      </c>
      <c r="B388" s="120">
        <f t="shared" si="48"/>
        <v>36</v>
      </c>
      <c r="C388" s="62">
        <f t="shared" si="49"/>
        <v>2</v>
      </c>
      <c r="D388" s="120">
        <f t="shared" si="50"/>
        <v>20</v>
      </c>
      <c r="E388" s="75"/>
      <c r="F388" s="87">
        <v>1</v>
      </c>
      <c r="G388" s="87">
        <v>1</v>
      </c>
      <c r="H388" s="93">
        <v>36</v>
      </c>
      <c r="I388" s="78"/>
      <c r="J388" s="87">
        <v>1</v>
      </c>
      <c r="K388" s="87"/>
      <c r="L388" s="93"/>
      <c r="M388" s="78"/>
      <c r="N388" s="87"/>
      <c r="O388" s="87"/>
      <c r="P388" s="93"/>
      <c r="Q388" s="78"/>
      <c r="R388" s="87"/>
      <c r="S388" s="87"/>
      <c r="T388" s="93"/>
      <c r="U388" s="78"/>
      <c r="V388" s="87"/>
      <c r="W388" s="87"/>
      <c r="X388" s="93"/>
      <c r="Y388" s="78"/>
      <c r="Z388" s="87"/>
      <c r="AA388" s="87"/>
      <c r="AB388" s="93"/>
      <c r="AC388" s="78"/>
      <c r="AD388" s="87"/>
      <c r="AE388" s="87"/>
      <c r="AF388" s="93"/>
      <c r="AG388" s="75"/>
      <c r="AH388" s="75"/>
    </row>
    <row r="389" spans="1:34" ht="20.25" x14ac:dyDescent="0.25">
      <c r="A389" s="58" t="s">
        <v>12</v>
      </c>
      <c r="B389" s="120">
        <f t="shared" si="48"/>
        <v>0</v>
      </c>
      <c r="C389" s="62">
        <f t="shared" si="49"/>
        <v>0</v>
      </c>
      <c r="D389" s="120">
        <f t="shared" si="50"/>
        <v>0</v>
      </c>
      <c r="E389" s="75"/>
      <c r="F389" s="87"/>
      <c r="G389" s="87"/>
      <c r="H389" s="93"/>
      <c r="I389" s="78"/>
      <c r="J389" s="87"/>
      <c r="K389" s="87"/>
      <c r="L389" s="93"/>
      <c r="M389" s="78"/>
      <c r="N389" s="87"/>
      <c r="O389" s="87"/>
      <c r="P389" s="93"/>
      <c r="Q389" s="78"/>
      <c r="R389" s="87"/>
      <c r="S389" s="87"/>
      <c r="T389" s="93"/>
      <c r="U389" s="78"/>
      <c r="V389" s="87"/>
      <c r="W389" s="87"/>
      <c r="X389" s="93"/>
      <c r="Y389" s="78"/>
      <c r="Z389" s="87"/>
      <c r="AA389" s="87"/>
      <c r="AB389" s="93"/>
      <c r="AC389" s="78"/>
      <c r="AD389" s="87"/>
      <c r="AE389" s="87"/>
      <c r="AF389" s="93"/>
      <c r="AG389" s="75"/>
      <c r="AH389" s="75"/>
    </row>
    <row r="390" spans="1:34" ht="20.25" x14ac:dyDescent="0.25">
      <c r="A390" s="58" t="s">
        <v>54</v>
      </c>
      <c r="B390" s="120">
        <f t="shared" si="48"/>
        <v>0</v>
      </c>
      <c r="C390" s="62">
        <f t="shared" si="49"/>
        <v>0</v>
      </c>
      <c r="D390" s="120">
        <f t="shared" si="50"/>
        <v>0</v>
      </c>
      <c r="E390" s="75"/>
      <c r="F390" s="87"/>
      <c r="G390" s="87"/>
      <c r="H390" s="93"/>
      <c r="I390" s="78"/>
      <c r="J390" s="87"/>
      <c r="K390" s="87"/>
      <c r="L390" s="93"/>
      <c r="M390" s="78"/>
      <c r="N390" s="87"/>
      <c r="O390" s="87"/>
      <c r="P390" s="93"/>
      <c r="Q390" s="78"/>
      <c r="R390" s="87"/>
      <c r="S390" s="87"/>
      <c r="T390" s="93"/>
      <c r="U390" s="78"/>
      <c r="V390" s="87"/>
      <c r="W390" s="87"/>
      <c r="X390" s="93"/>
      <c r="Y390" s="78"/>
      <c r="Z390" s="87"/>
      <c r="AA390" s="87"/>
      <c r="AB390" s="93"/>
      <c r="AC390" s="78"/>
      <c r="AD390" s="87"/>
      <c r="AE390" s="87"/>
      <c r="AF390" s="93"/>
      <c r="AG390" s="75"/>
      <c r="AH390" s="75"/>
    </row>
    <row r="391" spans="1:34" ht="20.25" x14ac:dyDescent="0.25">
      <c r="A391" s="58" t="s">
        <v>76</v>
      </c>
      <c r="B391" s="120">
        <f t="shared" si="48"/>
        <v>0</v>
      </c>
      <c r="C391" s="62">
        <f t="shared" si="49"/>
        <v>0</v>
      </c>
      <c r="D391" s="120">
        <f t="shared" si="50"/>
        <v>0</v>
      </c>
      <c r="E391" s="75"/>
      <c r="F391" s="87"/>
      <c r="G391" s="87"/>
      <c r="H391" s="93"/>
      <c r="I391" s="78"/>
      <c r="J391" s="87"/>
      <c r="K391" s="87"/>
      <c r="L391" s="93"/>
      <c r="M391" s="78"/>
      <c r="N391" s="87"/>
      <c r="O391" s="87"/>
      <c r="P391" s="93"/>
      <c r="Q391" s="78"/>
      <c r="R391" s="87"/>
      <c r="S391" s="87"/>
      <c r="T391" s="93"/>
      <c r="U391" s="78"/>
      <c r="V391" s="87"/>
      <c r="W391" s="87"/>
      <c r="X391" s="93"/>
      <c r="Y391" s="78"/>
      <c r="Z391" s="87"/>
      <c r="AA391" s="87"/>
      <c r="AB391" s="93"/>
      <c r="AC391" s="78"/>
      <c r="AD391" s="87"/>
      <c r="AE391" s="87"/>
      <c r="AF391" s="93"/>
      <c r="AG391" s="75"/>
      <c r="AH391" s="75"/>
    </row>
    <row r="392" spans="1:34" ht="20.25" x14ac:dyDescent="0.2">
      <c r="A392" s="59"/>
      <c r="B392" s="63"/>
      <c r="C392" s="63"/>
      <c r="D392" s="63"/>
      <c r="E392" s="75"/>
      <c r="F392" s="84"/>
      <c r="G392" s="84"/>
      <c r="H392" s="85"/>
      <c r="I392" s="78"/>
      <c r="J392" s="84"/>
      <c r="K392" s="84"/>
      <c r="L392" s="85"/>
      <c r="M392" s="78"/>
      <c r="N392" s="84"/>
      <c r="O392" s="84"/>
      <c r="P392" s="84"/>
      <c r="Q392" s="78"/>
      <c r="R392" s="84"/>
      <c r="S392" s="84"/>
      <c r="T392" s="85"/>
      <c r="U392" s="78"/>
      <c r="V392" s="84"/>
      <c r="W392" s="84"/>
      <c r="X392" s="85"/>
      <c r="Y392" s="78"/>
      <c r="Z392" s="84"/>
      <c r="AA392" s="84"/>
      <c r="AB392" s="85"/>
      <c r="AC392" s="78"/>
      <c r="AD392" s="84"/>
      <c r="AE392" s="84"/>
      <c r="AF392" s="85"/>
      <c r="AG392" s="75"/>
      <c r="AH392" s="75"/>
    </row>
    <row r="393" spans="1:34" ht="20.25" x14ac:dyDescent="0.2">
      <c r="A393" s="58"/>
      <c r="B393" s="64">
        <f>SUM(B378:B391)</f>
        <v>150</v>
      </c>
      <c r="C393" s="121"/>
      <c r="D393" s="64">
        <f>SUM(D378:D392)</f>
        <v>150</v>
      </c>
      <c r="E393" s="75"/>
      <c r="F393" s="89">
        <f>SUM(F378:F391)</f>
        <v>7</v>
      </c>
      <c r="G393" s="95">
        <f>F393*10</f>
        <v>70</v>
      </c>
      <c r="H393" s="90">
        <f>SUM(H378:H391)</f>
        <v>70</v>
      </c>
      <c r="I393" s="78"/>
      <c r="J393" s="89">
        <f>SUM(J378:J391)</f>
        <v>8</v>
      </c>
      <c r="K393" s="95">
        <f>J393*10</f>
        <v>80</v>
      </c>
      <c r="L393" s="90">
        <f>SUM(L378:L391)</f>
        <v>80</v>
      </c>
      <c r="M393" s="78"/>
      <c r="N393" s="89">
        <f>SUM(N378:N391)</f>
        <v>0</v>
      </c>
      <c r="O393" s="95">
        <f>N393*10</f>
        <v>0</v>
      </c>
      <c r="P393" s="90">
        <f>SUM(P378:P391)</f>
        <v>0</v>
      </c>
      <c r="Q393" s="78"/>
      <c r="R393" s="89">
        <f>SUM(R378:R391)</f>
        <v>0</v>
      </c>
      <c r="S393" s="95">
        <f>R393*10</f>
        <v>0</v>
      </c>
      <c r="T393" s="90">
        <f>SUM(T378:T391)</f>
        <v>0</v>
      </c>
      <c r="U393" s="78"/>
      <c r="V393" s="89">
        <f>SUM(V378:V391)</f>
        <v>0</v>
      </c>
      <c r="W393" s="95">
        <f>V393*10</f>
        <v>0</v>
      </c>
      <c r="X393" s="90">
        <f>SUM(X378:X391)</f>
        <v>0</v>
      </c>
      <c r="Y393" s="78"/>
      <c r="Z393" s="89">
        <f>SUM(Z378:Z391)</f>
        <v>0</v>
      </c>
      <c r="AA393" s="95">
        <f>Z393*10</f>
        <v>0</v>
      </c>
      <c r="AB393" s="90">
        <f>SUM(AB378:AB391)</f>
        <v>0</v>
      </c>
      <c r="AC393" s="78"/>
      <c r="AD393" s="89">
        <f>SUM(AD378:AD391)</f>
        <v>0</v>
      </c>
      <c r="AE393" s="95">
        <f>AD393*10</f>
        <v>0</v>
      </c>
      <c r="AF393" s="90">
        <f>SUM(AF378:AF391)</f>
        <v>0</v>
      </c>
      <c r="AG393" s="75"/>
      <c r="AH393" s="90">
        <f>SUM(AF393,AB393,X393,T393,P393,L393,H393)</f>
        <v>150</v>
      </c>
    </row>
    <row r="395" spans="1:34" ht="20.25" x14ac:dyDescent="0.2">
      <c r="A395" s="75"/>
      <c r="B395" s="75"/>
      <c r="C395" s="75"/>
      <c r="D395" s="75"/>
      <c r="E395" s="75"/>
      <c r="F395" s="171" t="s">
        <v>39</v>
      </c>
      <c r="G395" s="171"/>
      <c r="H395" s="171"/>
      <c r="I395" s="94"/>
      <c r="J395" s="171" t="s">
        <v>40</v>
      </c>
      <c r="K395" s="171"/>
      <c r="L395" s="171"/>
      <c r="M395" s="94"/>
      <c r="N395" s="171" t="s">
        <v>55</v>
      </c>
      <c r="O395" s="171"/>
      <c r="P395" s="171"/>
      <c r="Q395" s="94"/>
      <c r="R395" s="171" t="s">
        <v>42</v>
      </c>
      <c r="S395" s="171"/>
      <c r="T395" s="171"/>
      <c r="U395" s="94"/>
      <c r="V395" s="171" t="s">
        <v>43</v>
      </c>
      <c r="W395" s="171"/>
      <c r="X395" s="171"/>
      <c r="Y395" s="94"/>
      <c r="Z395" s="171" t="s">
        <v>56</v>
      </c>
      <c r="AA395" s="171"/>
      <c r="AB395" s="171"/>
      <c r="AC395" s="79"/>
      <c r="AD395" s="171" t="s">
        <v>101</v>
      </c>
      <c r="AE395" s="171"/>
      <c r="AF395" s="171"/>
      <c r="AG395" s="75"/>
      <c r="AH395" s="75"/>
    </row>
    <row r="396" spans="1:34" ht="20.25" x14ac:dyDescent="0.25">
      <c r="A396" s="75"/>
      <c r="B396" s="75"/>
      <c r="C396" s="75"/>
      <c r="D396" s="75"/>
      <c r="E396" s="75"/>
      <c r="F396" s="122" t="s">
        <v>98</v>
      </c>
      <c r="G396" s="173" t="s">
        <v>97</v>
      </c>
      <c r="H396" s="173"/>
      <c r="J396" s="122" t="s">
        <v>98</v>
      </c>
      <c r="K396" s="173" t="s">
        <v>97</v>
      </c>
      <c r="L396" s="173"/>
      <c r="M396" s="79"/>
      <c r="N396" s="122" t="s">
        <v>98</v>
      </c>
      <c r="O396" s="173" t="s">
        <v>97</v>
      </c>
      <c r="P396" s="173"/>
      <c r="Q396" s="79"/>
      <c r="R396" s="122" t="s">
        <v>98</v>
      </c>
      <c r="S396" s="173" t="s">
        <v>97</v>
      </c>
      <c r="T396" s="173"/>
      <c r="U396" s="79"/>
      <c r="V396" s="122" t="s">
        <v>98</v>
      </c>
      <c r="W396" s="173" t="s">
        <v>97</v>
      </c>
      <c r="X396" s="173"/>
      <c r="Y396" s="79"/>
      <c r="Z396" s="122" t="s">
        <v>98</v>
      </c>
      <c r="AA396" s="173" t="s">
        <v>97</v>
      </c>
      <c r="AB396" s="173"/>
      <c r="AC396" s="79"/>
      <c r="AD396" s="122" t="s">
        <v>98</v>
      </c>
      <c r="AE396" s="173" t="s">
        <v>97</v>
      </c>
      <c r="AF396" s="173"/>
      <c r="AG396" s="75"/>
      <c r="AH396" s="75"/>
    </row>
    <row r="397" spans="1:34" ht="20.25" x14ac:dyDescent="0.2">
      <c r="A397" s="75"/>
      <c r="B397" s="75"/>
      <c r="C397" s="75"/>
      <c r="D397" s="75"/>
      <c r="E397" s="75"/>
      <c r="F397" s="120" t="s">
        <v>15</v>
      </c>
      <c r="G397" s="172">
        <f>(G418-G399)/100*60</f>
        <v>30</v>
      </c>
      <c r="H397" s="172"/>
      <c r="J397" s="120" t="s">
        <v>15</v>
      </c>
      <c r="K397" s="172">
        <f>(K418-K399)/100*60</f>
        <v>30</v>
      </c>
      <c r="L397" s="172"/>
      <c r="M397" s="79"/>
      <c r="N397" s="120" t="s">
        <v>15</v>
      </c>
      <c r="O397" s="172">
        <f>(O418-O399)/100*60</f>
        <v>36</v>
      </c>
      <c r="P397" s="172"/>
      <c r="Q397" s="79"/>
      <c r="R397" s="120" t="s">
        <v>15</v>
      </c>
      <c r="S397" s="172">
        <f>(S418-S399)/100*60</f>
        <v>-6</v>
      </c>
      <c r="T397" s="172"/>
      <c r="U397" s="79"/>
      <c r="V397" s="120" t="s">
        <v>15</v>
      </c>
      <c r="W397" s="172">
        <f>(W418-W399)/100*60</f>
        <v>0</v>
      </c>
      <c r="X397" s="172"/>
      <c r="Y397" s="79"/>
      <c r="Z397" s="120" t="s">
        <v>15</v>
      </c>
      <c r="AA397" s="172">
        <f>(AA418-AA399)/100*60</f>
        <v>-6</v>
      </c>
      <c r="AB397" s="172"/>
      <c r="AC397" s="79"/>
      <c r="AD397" s="120" t="s">
        <v>15</v>
      </c>
      <c r="AE397" s="172">
        <f>(AE418-AE399)/100*60</f>
        <v>0</v>
      </c>
      <c r="AF397" s="172"/>
      <c r="AG397" s="75"/>
      <c r="AH397" s="75"/>
    </row>
    <row r="398" spans="1:34" ht="20.25" x14ac:dyDescent="0.2">
      <c r="A398" s="75"/>
      <c r="B398" s="75"/>
      <c r="C398" s="75"/>
      <c r="D398" s="75"/>
      <c r="E398" s="75"/>
      <c r="F398" s="120" t="s">
        <v>16</v>
      </c>
      <c r="G398" s="172">
        <f>(G418-G399)/100*40</f>
        <v>20</v>
      </c>
      <c r="H398" s="172"/>
      <c r="J398" s="120" t="s">
        <v>16</v>
      </c>
      <c r="K398" s="172">
        <f>(K418-K399)/100*40</f>
        <v>20</v>
      </c>
      <c r="L398" s="172"/>
      <c r="M398" s="79"/>
      <c r="N398" s="120" t="s">
        <v>16</v>
      </c>
      <c r="O398" s="172">
        <f>(O418-O399)/100*40</f>
        <v>24</v>
      </c>
      <c r="P398" s="172"/>
      <c r="Q398" s="79"/>
      <c r="R398" s="120" t="s">
        <v>16</v>
      </c>
      <c r="S398" s="172">
        <f>(S418-S399)/100*40</f>
        <v>-4</v>
      </c>
      <c r="T398" s="172"/>
      <c r="U398" s="79"/>
      <c r="V398" s="120" t="s">
        <v>16</v>
      </c>
      <c r="W398" s="172">
        <f>(W418-W399)/100*40</f>
        <v>0</v>
      </c>
      <c r="X398" s="172"/>
      <c r="Y398" s="79"/>
      <c r="Z398" s="120" t="s">
        <v>16</v>
      </c>
      <c r="AA398" s="172">
        <f>(AA418-AA399)/100*40</f>
        <v>-4</v>
      </c>
      <c r="AB398" s="172"/>
      <c r="AC398" s="79"/>
      <c r="AD398" s="120" t="s">
        <v>16</v>
      </c>
      <c r="AE398" s="172">
        <f>(AE418-AE399)/100*40</f>
        <v>0</v>
      </c>
      <c r="AF398" s="172"/>
      <c r="AG398" s="75"/>
      <c r="AH398" s="75"/>
    </row>
    <row r="399" spans="1:34" ht="20.25" x14ac:dyDescent="0.2">
      <c r="A399" s="75"/>
      <c r="B399" s="75"/>
      <c r="C399" s="75"/>
      <c r="D399" s="75"/>
      <c r="E399" s="75"/>
      <c r="F399" s="120" t="s">
        <v>17</v>
      </c>
      <c r="G399" s="172"/>
      <c r="H399" s="172"/>
      <c r="J399" s="120" t="s">
        <v>17</v>
      </c>
      <c r="K399" s="172"/>
      <c r="L399" s="172"/>
      <c r="M399" s="79"/>
      <c r="N399" s="120" t="s">
        <v>17</v>
      </c>
      <c r="O399" s="172">
        <v>10</v>
      </c>
      <c r="P399" s="172"/>
      <c r="Q399" s="79"/>
      <c r="R399" s="120" t="s">
        <v>17</v>
      </c>
      <c r="S399" s="172">
        <v>10</v>
      </c>
      <c r="T399" s="172"/>
      <c r="U399" s="79"/>
      <c r="V399" s="120" t="s">
        <v>17</v>
      </c>
      <c r="W399" s="172"/>
      <c r="X399" s="172"/>
      <c r="Y399" s="79"/>
      <c r="Z399" s="120" t="s">
        <v>17</v>
      </c>
      <c r="AA399" s="172">
        <v>10</v>
      </c>
      <c r="AB399" s="172"/>
      <c r="AC399" s="79"/>
      <c r="AD399" s="120" t="s">
        <v>17</v>
      </c>
      <c r="AE399" s="172"/>
      <c r="AF399" s="172"/>
      <c r="AG399" s="75"/>
      <c r="AH399" s="75"/>
    </row>
    <row r="400" spans="1:34" ht="20.25" x14ac:dyDescent="0.2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  <c r="AC400" s="75"/>
      <c r="AD400" s="75"/>
      <c r="AE400" s="75"/>
      <c r="AF400" s="75"/>
      <c r="AG400" s="75"/>
      <c r="AH400" s="75"/>
    </row>
    <row r="401" spans="1:34" ht="20.25" x14ac:dyDescent="0.25">
      <c r="A401" s="121" t="s">
        <v>126</v>
      </c>
      <c r="B401" s="121" t="s">
        <v>38</v>
      </c>
      <c r="C401" s="121" t="s">
        <v>37</v>
      </c>
      <c r="D401" s="121" t="s">
        <v>99</v>
      </c>
      <c r="E401" s="75"/>
      <c r="F401" s="86" t="s">
        <v>37</v>
      </c>
      <c r="G401" s="86" t="s">
        <v>96</v>
      </c>
      <c r="H401" s="86" t="s">
        <v>97</v>
      </c>
      <c r="I401" s="76"/>
      <c r="J401" s="86" t="s">
        <v>37</v>
      </c>
      <c r="K401" s="86" t="s">
        <v>96</v>
      </c>
      <c r="L401" s="86" t="s">
        <v>97</v>
      </c>
      <c r="M401" s="76"/>
      <c r="N401" s="86" t="s">
        <v>37</v>
      </c>
      <c r="O401" s="86" t="s">
        <v>96</v>
      </c>
      <c r="P401" s="86" t="s">
        <v>97</v>
      </c>
      <c r="Q401" s="76"/>
      <c r="R401" s="86" t="s">
        <v>37</v>
      </c>
      <c r="S401" s="86" t="s">
        <v>96</v>
      </c>
      <c r="T401" s="86" t="s">
        <v>97</v>
      </c>
      <c r="U401" s="76"/>
      <c r="V401" s="86" t="s">
        <v>37</v>
      </c>
      <c r="W401" s="86" t="s">
        <v>96</v>
      </c>
      <c r="X401" s="86" t="s">
        <v>97</v>
      </c>
      <c r="Y401" s="76"/>
      <c r="Z401" s="86" t="s">
        <v>37</v>
      </c>
      <c r="AA401" s="86" t="s">
        <v>96</v>
      </c>
      <c r="AB401" s="86" t="s">
        <v>97</v>
      </c>
      <c r="AC401" s="76"/>
      <c r="AD401" s="86" t="s">
        <v>37</v>
      </c>
      <c r="AE401" s="86" t="s">
        <v>96</v>
      </c>
      <c r="AF401" s="86" t="s">
        <v>97</v>
      </c>
      <c r="AG401" s="75"/>
      <c r="AH401" s="75"/>
    </row>
    <row r="402" spans="1:34" ht="20.25" x14ac:dyDescent="0.2">
      <c r="A402" s="59"/>
      <c r="B402" s="59"/>
      <c r="C402" s="59"/>
      <c r="D402" s="59"/>
      <c r="E402" s="75"/>
      <c r="F402" s="82"/>
      <c r="G402" s="82"/>
      <c r="H402" s="83"/>
      <c r="I402" s="77"/>
      <c r="J402" s="82"/>
      <c r="K402" s="82"/>
      <c r="L402" s="83"/>
      <c r="M402" s="77"/>
      <c r="N402" s="82"/>
      <c r="O402" s="82"/>
      <c r="P402" s="83"/>
      <c r="Q402" s="77"/>
      <c r="R402" s="82"/>
      <c r="S402" s="82"/>
      <c r="T402" s="83"/>
      <c r="U402" s="77"/>
      <c r="V402" s="82"/>
      <c r="W402" s="82"/>
      <c r="X402" s="83"/>
      <c r="Y402" s="77"/>
      <c r="Z402" s="82"/>
      <c r="AA402" s="82"/>
      <c r="AB402" s="83"/>
      <c r="AC402" s="77"/>
      <c r="AD402" s="82"/>
      <c r="AE402" s="82"/>
      <c r="AF402" s="83"/>
      <c r="AG402" s="75"/>
      <c r="AH402" s="75"/>
    </row>
    <row r="403" spans="1:34" ht="20.25" x14ac:dyDescent="0.25">
      <c r="A403" s="58" t="s">
        <v>1</v>
      </c>
      <c r="B403" s="120">
        <f>SUM(H403,L403,P403,T403,X403,AB403,AF403)</f>
        <v>0</v>
      </c>
      <c r="C403" s="62">
        <f>SUM(F403,J403,N403,R403,V403,Z403)</f>
        <v>0</v>
      </c>
      <c r="D403" s="120">
        <f>C403*10</f>
        <v>0</v>
      </c>
      <c r="E403" s="75"/>
      <c r="F403" s="87"/>
      <c r="G403" s="87"/>
      <c r="H403" s="93"/>
      <c r="I403" s="78"/>
      <c r="J403" s="87"/>
      <c r="K403" s="87"/>
      <c r="L403" s="93"/>
      <c r="M403" s="78"/>
      <c r="N403" s="87"/>
      <c r="O403" s="87"/>
      <c r="P403" s="93"/>
      <c r="Q403" s="78"/>
      <c r="R403" s="87"/>
      <c r="S403" s="87"/>
      <c r="T403" s="93"/>
      <c r="U403" s="78"/>
      <c r="V403" s="87"/>
      <c r="W403" s="87"/>
      <c r="X403" s="93"/>
      <c r="Y403" s="78"/>
      <c r="Z403" s="87"/>
      <c r="AA403" s="87"/>
      <c r="AB403" s="93"/>
      <c r="AC403" s="78"/>
      <c r="AD403" s="87"/>
      <c r="AE403" s="87"/>
      <c r="AF403" s="93"/>
      <c r="AG403" s="75"/>
      <c r="AH403" s="75"/>
    </row>
    <row r="404" spans="1:34" ht="20.25" x14ac:dyDescent="0.25">
      <c r="A404" s="58" t="s">
        <v>2</v>
      </c>
      <c r="B404" s="120">
        <f t="shared" ref="B404:B416" si="51">SUM(H404,L404,P404,T404,X404,AB404,AF404)</f>
        <v>50</v>
      </c>
      <c r="C404" s="62">
        <f t="shared" ref="C404:C416" si="52">SUM(F404,J404,N404,R404,V404,Z404)</f>
        <v>3</v>
      </c>
      <c r="D404" s="120">
        <f t="shared" ref="D404:D416" si="53">C404*10</f>
        <v>30</v>
      </c>
      <c r="E404" s="75"/>
      <c r="F404" s="87">
        <v>1</v>
      </c>
      <c r="G404" s="87" t="s">
        <v>16</v>
      </c>
      <c r="H404" s="93">
        <v>20</v>
      </c>
      <c r="I404" s="78"/>
      <c r="J404" s="87">
        <v>1</v>
      </c>
      <c r="K404" s="87" t="s">
        <v>15</v>
      </c>
      <c r="L404" s="93">
        <v>30</v>
      </c>
      <c r="M404" s="78"/>
      <c r="N404" s="87">
        <v>1</v>
      </c>
      <c r="O404" s="87"/>
      <c r="P404" s="93"/>
      <c r="Q404" s="78"/>
      <c r="R404" s="87"/>
      <c r="S404" s="87"/>
      <c r="T404" s="93"/>
      <c r="U404" s="78"/>
      <c r="V404" s="87"/>
      <c r="W404" s="87"/>
      <c r="X404" s="93"/>
      <c r="Y404" s="78"/>
      <c r="Z404" s="87"/>
      <c r="AA404" s="87"/>
      <c r="AB404" s="93"/>
      <c r="AC404" s="78"/>
      <c r="AD404" s="87"/>
      <c r="AE404" s="87"/>
      <c r="AF404" s="93"/>
      <c r="AG404" s="75"/>
      <c r="AH404" s="75"/>
    </row>
    <row r="405" spans="1:34" ht="20.25" x14ac:dyDescent="0.25">
      <c r="A405" s="58" t="s">
        <v>3</v>
      </c>
      <c r="B405" s="120">
        <f t="shared" si="51"/>
        <v>30</v>
      </c>
      <c r="C405" s="62">
        <f t="shared" si="52"/>
        <v>3</v>
      </c>
      <c r="D405" s="120">
        <f t="shared" si="53"/>
        <v>30</v>
      </c>
      <c r="E405" s="75"/>
      <c r="F405" s="87">
        <v>1</v>
      </c>
      <c r="G405" s="87" t="s">
        <v>125</v>
      </c>
      <c r="H405" s="93">
        <v>30</v>
      </c>
      <c r="I405" s="78"/>
      <c r="J405" s="87">
        <v>1</v>
      </c>
      <c r="K405" s="87"/>
      <c r="L405" s="93"/>
      <c r="M405" s="78"/>
      <c r="N405" s="87">
        <v>1</v>
      </c>
      <c r="O405" s="87"/>
      <c r="P405" s="93"/>
      <c r="Q405" s="78"/>
      <c r="R405" s="87"/>
      <c r="S405" s="87"/>
      <c r="T405" s="93"/>
      <c r="U405" s="78"/>
      <c r="V405" s="87"/>
      <c r="W405" s="87"/>
      <c r="X405" s="93"/>
      <c r="Y405" s="78"/>
      <c r="Z405" s="87"/>
      <c r="AA405" s="87"/>
      <c r="AB405" s="93"/>
      <c r="AC405" s="78"/>
      <c r="AD405" s="87"/>
      <c r="AE405" s="87"/>
      <c r="AF405" s="93"/>
      <c r="AG405" s="75"/>
      <c r="AH405" s="75"/>
    </row>
    <row r="406" spans="1:34" ht="20.25" x14ac:dyDescent="0.25">
      <c r="A406" s="58" t="s">
        <v>4</v>
      </c>
      <c r="B406" s="120">
        <f t="shared" si="51"/>
        <v>20</v>
      </c>
      <c r="C406" s="62">
        <f t="shared" si="52"/>
        <v>3</v>
      </c>
      <c r="D406" s="120">
        <f t="shared" si="53"/>
        <v>30</v>
      </c>
      <c r="E406" s="75"/>
      <c r="F406" s="87">
        <v>1</v>
      </c>
      <c r="G406" s="87"/>
      <c r="H406" s="93"/>
      <c r="I406" s="78"/>
      <c r="J406" s="87">
        <v>1</v>
      </c>
      <c r="K406" s="87" t="s">
        <v>16</v>
      </c>
      <c r="L406" s="93">
        <v>20</v>
      </c>
      <c r="M406" s="78"/>
      <c r="N406" s="87">
        <v>1</v>
      </c>
      <c r="O406" s="87"/>
      <c r="P406" s="93"/>
      <c r="Q406" s="78"/>
      <c r="R406" s="87"/>
      <c r="S406" s="87"/>
      <c r="T406" s="93"/>
      <c r="U406" s="78"/>
      <c r="V406" s="87"/>
      <c r="W406" s="87"/>
      <c r="X406" s="93"/>
      <c r="Y406" s="78"/>
      <c r="Z406" s="87"/>
      <c r="AA406" s="87"/>
      <c r="AB406" s="93"/>
      <c r="AC406" s="78"/>
      <c r="AD406" s="87"/>
      <c r="AE406" s="87"/>
      <c r="AF406" s="93"/>
      <c r="AG406" s="75"/>
      <c r="AH406" s="75"/>
    </row>
    <row r="407" spans="1:34" ht="20.25" x14ac:dyDescent="0.25">
      <c r="A407" s="58" t="s">
        <v>5</v>
      </c>
      <c r="B407" s="120">
        <f t="shared" si="51"/>
        <v>0</v>
      </c>
      <c r="C407" s="62">
        <f t="shared" si="52"/>
        <v>0</v>
      </c>
      <c r="D407" s="120">
        <f t="shared" si="53"/>
        <v>0</v>
      </c>
      <c r="E407" s="75"/>
      <c r="F407" s="87"/>
      <c r="G407" s="87"/>
      <c r="H407" s="93"/>
      <c r="I407" s="78"/>
      <c r="J407" s="87"/>
      <c r="K407" s="87"/>
      <c r="L407" s="93"/>
      <c r="M407" s="78"/>
      <c r="N407" s="87"/>
      <c r="O407" s="87"/>
      <c r="P407" s="93"/>
      <c r="Q407" s="78"/>
      <c r="R407" s="87"/>
      <c r="S407" s="87"/>
      <c r="T407" s="93"/>
      <c r="U407" s="78"/>
      <c r="V407" s="87"/>
      <c r="W407" s="87"/>
      <c r="X407" s="93"/>
      <c r="Y407" s="78"/>
      <c r="Z407" s="87"/>
      <c r="AA407" s="87"/>
      <c r="AB407" s="93"/>
      <c r="AC407" s="78"/>
      <c r="AD407" s="87"/>
      <c r="AE407" s="87"/>
      <c r="AF407" s="93"/>
      <c r="AG407" s="75"/>
      <c r="AH407" s="75"/>
    </row>
    <row r="408" spans="1:34" ht="20.25" x14ac:dyDescent="0.25">
      <c r="A408" s="58" t="s">
        <v>6</v>
      </c>
      <c r="B408" s="120">
        <f t="shared" si="51"/>
        <v>36</v>
      </c>
      <c r="C408" s="62">
        <f t="shared" si="52"/>
        <v>3</v>
      </c>
      <c r="D408" s="120">
        <f t="shared" si="53"/>
        <v>30</v>
      </c>
      <c r="E408" s="75"/>
      <c r="F408" s="87">
        <v>1</v>
      </c>
      <c r="G408" s="87"/>
      <c r="H408" s="93"/>
      <c r="I408" s="78"/>
      <c r="J408" s="87">
        <v>1</v>
      </c>
      <c r="K408" s="87"/>
      <c r="L408" s="93"/>
      <c r="M408" s="78"/>
      <c r="N408" s="87">
        <v>1</v>
      </c>
      <c r="O408" s="87" t="s">
        <v>15</v>
      </c>
      <c r="P408" s="93">
        <v>36</v>
      </c>
      <c r="Q408" s="78"/>
      <c r="R408" s="87"/>
      <c r="S408" s="87"/>
      <c r="T408" s="93"/>
      <c r="U408" s="78"/>
      <c r="V408" s="87"/>
      <c r="W408" s="87"/>
      <c r="X408" s="93"/>
      <c r="Y408" s="78"/>
      <c r="Z408" s="87"/>
      <c r="AA408" s="87"/>
      <c r="AB408" s="93"/>
      <c r="AC408" s="78"/>
      <c r="AD408" s="87"/>
      <c r="AE408" s="87"/>
      <c r="AF408" s="93"/>
      <c r="AG408" s="75"/>
      <c r="AH408" s="75"/>
    </row>
    <row r="409" spans="1:34" ht="20.25" x14ac:dyDescent="0.25">
      <c r="A409" s="58" t="s">
        <v>7</v>
      </c>
      <c r="B409" s="120">
        <f t="shared" si="51"/>
        <v>0</v>
      </c>
      <c r="C409" s="62">
        <f t="shared" si="52"/>
        <v>1</v>
      </c>
      <c r="D409" s="120">
        <f t="shared" si="53"/>
        <v>10</v>
      </c>
      <c r="E409" s="75"/>
      <c r="F409" s="87"/>
      <c r="G409" s="87"/>
      <c r="H409" s="93"/>
      <c r="I409" s="78"/>
      <c r="J409" s="87"/>
      <c r="K409" s="87"/>
      <c r="L409" s="93"/>
      <c r="M409" s="78"/>
      <c r="N409" s="87">
        <v>1</v>
      </c>
      <c r="O409" s="87"/>
      <c r="P409" s="93"/>
      <c r="Q409" s="78"/>
      <c r="R409" s="87"/>
      <c r="S409" s="87"/>
      <c r="T409" s="93"/>
      <c r="U409" s="78"/>
      <c r="V409" s="87"/>
      <c r="W409" s="87"/>
      <c r="X409" s="93"/>
      <c r="Y409" s="78"/>
      <c r="Z409" s="87"/>
      <c r="AA409" s="87"/>
      <c r="AB409" s="93"/>
      <c r="AC409" s="78"/>
      <c r="AD409" s="87"/>
      <c r="AE409" s="87"/>
      <c r="AF409" s="93"/>
      <c r="AG409" s="75"/>
      <c r="AH409" s="75"/>
    </row>
    <row r="410" spans="1:34" ht="20.25" x14ac:dyDescent="0.25">
      <c r="A410" s="58" t="s">
        <v>8</v>
      </c>
      <c r="B410" s="120">
        <f t="shared" si="51"/>
        <v>0</v>
      </c>
      <c r="C410" s="62">
        <f t="shared" si="52"/>
        <v>0</v>
      </c>
      <c r="D410" s="120">
        <f t="shared" si="53"/>
        <v>0</v>
      </c>
      <c r="E410" s="75"/>
      <c r="F410" s="87"/>
      <c r="G410" s="87"/>
      <c r="H410" s="93"/>
      <c r="I410" s="78"/>
      <c r="J410" s="87"/>
      <c r="K410" s="87"/>
      <c r="L410" s="93"/>
      <c r="M410" s="78"/>
      <c r="N410" s="87"/>
      <c r="O410" s="87"/>
      <c r="P410" s="93"/>
      <c r="Q410" s="78"/>
      <c r="R410" s="87"/>
      <c r="S410" s="87"/>
      <c r="T410" s="93"/>
      <c r="U410" s="78"/>
      <c r="V410" s="87"/>
      <c r="W410" s="87"/>
      <c r="X410" s="93"/>
      <c r="Y410" s="78"/>
      <c r="Z410" s="87"/>
      <c r="AA410" s="87"/>
      <c r="AB410" s="93"/>
      <c r="AC410" s="78"/>
      <c r="AD410" s="87"/>
      <c r="AE410" s="87"/>
      <c r="AF410" s="93"/>
      <c r="AG410" s="75"/>
      <c r="AH410" s="75"/>
    </row>
    <row r="411" spans="1:34" ht="20.25" x14ac:dyDescent="0.25">
      <c r="A411" s="58" t="s">
        <v>9</v>
      </c>
      <c r="B411" s="120">
        <f t="shared" si="51"/>
        <v>10</v>
      </c>
      <c r="C411" s="62">
        <f t="shared" si="52"/>
        <v>1</v>
      </c>
      <c r="D411" s="120">
        <f t="shared" si="53"/>
        <v>10</v>
      </c>
      <c r="E411" s="75"/>
      <c r="F411" s="87"/>
      <c r="G411" s="87"/>
      <c r="H411" s="93"/>
      <c r="I411" s="78"/>
      <c r="J411" s="87"/>
      <c r="K411" s="87"/>
      <c r="L411" s="93"/>
      <c r="M411" s="78"/>
      <c r="N411" s="87">
        <v>1</v>
      </c>
      <c r="O411" s="87" t="s">
        <v>17</v>
      </c>
      <c r="P411" s="93">
        <v>10</v>
      </c>
      <c r="Q411" s="78"/>
      <c r="R411" s="87"/>
      <c r="S411" s="87"/>
      <c r="T411" s="93"/>
      <c r="U411" s="78"/>
      <c r="V411" s="87"/>
      <c r="W411" s="87"/>
      <c r="X411" s="93"/>
      <c r="Y411" s="78"/>
      <c r="Z411" s="87"/>
      <c r="AA411" s="87"/>
      <c r="AB411" s="93"/>
      <c r="AC411" s="78"/>
      <c r="AD411" s="87"/>
      <c r="AE411" s="87"/>
      <c r="AF411" s="93"/>
      <c r="AG411" s="75"/>
      <c r="AH411" s="75"/>
    </row>
    <row r="412" spans="1:34" ht="20.25" x14ac:dyDescent="0.25">
      <c r="A412" s="58" t="s">
        <v>10</v>
      </c>
      <c r="B412" s="120">
        <f t="shared" si="51"/>
        <v>0</v>
      </c>
      <c r="C412" s="62">
        <f t="shared" si="52"/>
        <v>0</v>
      </c>
      <c r="D412" s="120">
        <f t="shared" si="53"/>
        <v>0</v>
      </c>
      <c r="E412" s="75"/>
      <c r="F412" s="87"/>
      <c r="G412" s="87"/>
      <c r="H412" s="93"/>
      <c r="I412" s="78"/>
      <c r="J412" s="87"/>
      <c r="K412" s="87"/>
      <c r="L412" s="93"/>
      <c r="M412" s="78"/>
      <c r="N412" s="87"/>
      <c r="O412" s="87"/>
      <c r="P412" s="93"/>
      <c r="Q412" s="78"/>
      <c r="R412" s="87"/>
      <c r="S412" s="87"/>
      <c r="T412" s="93"/>
      <c r="U412" s="78"/>
      <c r="V412" s="87"/>
      <c r="W412" s="87"/>
      <c r="X412" s="93"/>
      <c r="Y412" s="78"/>
      <c r="Z412" s="87"/>
      <c r="AA412" s="87"/>
      <c r="AB412" s="93"/>
      <c r="AC412" s="78"/>
      <c r="AD412" s="87"/>
      <c r="AE412" s="87"/>
      <c r="AF412" s="93"/>
      <c r="AG412" s="75"/>
      <c r="AH412" s="75"/>
    </row>
    <row r="413" spans="1:34" ht="20.25" x14ac:dyDescent="0.25">
      <c r="A413" s="58" t="s">
        <v>11</v>
      </c>
      <c r="B413" s="120">
        <f t="shared" si="51"/>
        <v>24</v>
      </c>
      <c r="C413" s="62">
        <f t="shared" si="52"/>
        <v>3</v>
      </c>
      <c r="D413" s="120">
        <f t="shared" si="53"/>
        <v>30</v>
      </c>
      <c r="E413" s="75"/>
      <c r="F413" s="87">
        <v>1</v>
      </c>
      <c r="G413" s="87"/>
      <c r="H413" s="93"/>
      <c r="I413" s="78"/>
      <c r="J413" s="87">
        <v>1</v>
      </c>
      <c r="K413" s="87"/>
      <c r="L413" s="93"/>
      <c r="M413" s="78"/>
      <c r="N413" s="87">
        <v>1</v>
      </c>
      <c r="O413" s="87" t="s">
        <v>16</v>
      </c>
      <c r="P413" s="93">
        <v>24</v>
      </c>
      <c r="Q413" s="78"/>
      <c r="R413" s="87"/>
      <c r="S413" s="87"/>
      <c r="T413" s="93"/>
      <c r="U413" s="78"/>
      <c r="V413" s="87"/>
      <c r="W413" s="87"/>
      <c r="X413" s="93"/>
      <c r="Y413" s="78"/>
      <c r="Z413" s="87"/>
      <c r="AA413" s="87"/>
      <c r="AB413" s="93"/>
      <c r="AC413" s="78"/>
      <c r="AD413" s="87"/>
      <c r="AE413" s="87"/>
      <c r="AF413" s="93"/>
      <c r="AG413" s="75"/>
      <c r="AH413" s="75"/>
    </row>
    <row r="414" spans="1:34" ht="20.25" x14ac:dyDescent="0.25">
      <c r="A414" s="58" t="s">
        <v>12</v>
      </c>
      <c r="B414" s="120">
        <f t="shared" si="51"/>
        <v>0</v>
      </c>
      <c r="C414" s="62">
        <f t="shared" si="52"/>
        <v>0</v>
      </c>
      <c r="D414" s="120">
        <f t="shared" si="53"/>
        <v>0</v>
      </c>
      <c r="E414" s="75"/>
      <c r="F414" s="87"/>
      <c r="G414" s="87"/>
      <c r="H414" s="93"/>
      <c r="I414" s="78"/>
      <c r="J414" s="87"/>
      <c r="K414" s="87"/>
      <c r="L414" s="93"/>
      <c r="M414" s="78"/>
      <c r="N414" s="87"/>
      <c r="O414" s="87"/>
      <c r="P414" s="93"/>
      <c r="Q414" s="78"/>
      <c r="R414" s="87"/>
      <c r="S414" s="87"/>
      <c r="T414" s="93"/>
      <c r="U414" s="78"/>
      <c r="V414" s="87"/>
      <c r="W414" s="87"/>
      <c r="X414" s="93"/>
      <c r="Y414" s="78"/>
      <c r="Z414" s="87"/>
      <c r="AA414" s="87"/>
      <c r="AB414" s="93"/>
      <c r="AC414" s="78"/>
      <c r="AD414" s="87"/>
      <c r="AE414" s="87"/>
      <c r="AF414" s="93"/>
      <c r="AG414" s="75"/>
      <c r="AH414" s="75"/>
    </row>
    <row r="415" spans="1:34" ht="20.25" x14ac:dyDescent="0.25">
      <c r="A415" s="58" t="s">
        <v>54</v>
      </c>
      <c r="B415" s="120">
        <f t="shared" si="51"/>
        <v>0</v>
      </c>
      <c r="C415" s="62">
        <f t="shared" si="52"/>
        <v>0</v>
      </c>
      <c r="D415" s="120">
        <f t="shared" si="53"/>
        <v>0</v>
      </c>
      <c r="E415" s="75"/>
      <c r="F415" s="87"/>
      <c r="G415" s="87"/>
      <c r="H415" s="93"/>
      <c r="I415" s="78"/>
      <c r="J415" s="87"/>
      <c r="K415" s="87"/>
      <c r="L415" s="93"/>
      <c r="M415" s="78"/>
      <c r="N415" s="87"/>
      <c r="O415" s="87"/>
      <c r="P415" s="93"/>
      <c r="Q415" s="78"/>
      <c r="R415" s="87"/>
      <c r="S415" s="87"/>
      <c r="T415" s="93"/>
      <c r="U415" s="78"/>
      <c r="V415" s="87"/>
      <c r="W415" s="87"/>
      <c r="X415" s="93"/>
      <c r="Y415" s="78"/>
      <c r="Z415" s="87"/>
      <c r="AA415" s="87"/>
      <c r="AB415" s="93"/>
      <c r="AC415" s="78"/>
      <c r="AD415" s="87"/>
      <c r="AE415" s="87"/>
      <c r="AF415" s="93"/>
      <c r="AG415" s="75"/>
      <c r="AH415" s="75"/>
    </row>
    <row r="416" spans="1:34" ht="20.25" x14ac:dyDescent="0.25">
      <c r="A416" s="58" t="s">
        <v>76</v>
      </c>
      <c r="B416" s="120">
        <f t="shared" si="51"/>
        <v>0</v>
      </c>
      <c r="C416" s="62">
        <f t="shared" si="52"/>
        <v>0</v>
      </c>
      <c r="D416" s="120">
        <f t="shared" si="53"/>
        <v>0</v>
      </c>
      <c r="E416" s="75"/>
      <c r="F416" s="87"/>
      <c r="G416" s="87"/>
      <c r="H416" s="93"/>
      <c r="I416" s="78"/>
      <c r="J416" s="87"/>
      <c r="K416" s="87"/>
      <c r="L416" s="93"/>
      <c r="M416" s="78"/>
      <c r="N416" s="87"/>
      <c r="O416" s="87"/>
      <c r="P416" s="93"/>
      <c r="Q416" s="78"/>
      <c r="R416" s="87"/>
      <c r="S416" s="87"/>
      <c r="T416" s="93"/>
      <c r="U416" s="78"/>
      <c r="V416" s="87"/>
      <c r="W416" s="87"/>
      <c r="X416" s="93"/>
      <c r="Y416" s="78"/>
      <c r="Z416" s="87"/>
      <c r="AA416" s="87"/>
      <c r="AB416" s="93"/>
      <c r="AC416" s="78"/>
      <c r="AD416" s="87"/>
      <c r="AE416" s="87"/>
      <c r="AF416" s="93"/>
      <c r="AG416" s="75"/>
      <c r="AH416" s="75"/>
    </row>
    <row r="417" spans="1:36" ht="20.25" x14ac:dyDescent="0.2">
      <c r="A417" s="59"/>
      <c r="B417" s="63"/>
      <c r="C417" s="63"/>
      <c r="D417" s="63"/>
      <c r="E417" s="75"/>
      <c r="F417" s="84"/>
      <c r="G417" s="84"/>
      <c r="H417" s="85"/>
      <c r="I417" s="78"/>
      <c r="J417" s="84"/>
      <c r="K417" s="84"/>
      <c r="L417" s="85"/>
      <c r="M417" s="78"/>
      <c r="N417" s="84"/>
      <c r="O417" s="84"/>
      <c r="P417" s="84"/>
      <c r="Q417" s="78"/>
      <c r="R417" s="84"/>
      <c r="S417" s="84"/>
      <c r="T417" s="85"/>
      <c r="U417" s="78"/>
      <c r="V417" s="84"/>
      <c r="W417" s="84"/>
      <c r="X417" s="85"/>
      <c r="Y417" s="78"/>
      <c r="Z417" s="84"/>
      <c r="AA417" s="84"/>
      <c r="AB417" s="85"/>
      <c r="AC417" s="78"/>
      <c r="AD417" s="84"/>
      <c r="AE417" s="84"/>
      <c r="AF417" s="85"/>
      <c r="AG417" s="75"/>
      <c r="AH417" s="75"/>
    </row>
    <row r="418" spans="1:36" ht="20.25" x14ac:dyDescent="0.2">
      <c r="A418" s="58"/>
      <c r="B418" s="64">
        <f>SUM(B403:B416)</f>
        <v>170</v>
      </c>
      <c r="C418" s="121"/>
      <c r="D418" s="64">
        <f>SUM(D403:D417)</f>
        <v>170</v>
      </c>
      <c r="E418" s="75"/>
      <c r="F418" s="89">
        <f>SUM(F403:F416)</f>
        <v>5</v>
      </c>
      <c r="G418" s="95">
        <f>F418*10</f>
        <v>50</v>
      </c>
      <c r="H418" s="90">
        <f>SUM(H403:H416)</f>
        <v>50</v>
      </c>
      <c r="I418" s="78"/>
      <c r="J418" s="89">
        <f>SUM(J403:J416)</f>
        <v>5</v>
      </c>
      <c r="K418" s="95">
        <f>J418*10</f>
        <v>50</v>
      </c>
      <c r="L418" s="90">
        <f>SUM(L403:L416)</f>
        <v>50</v>
      </c>
      <c r="M418" s="78"/>
      <c r="N418" s="89">
        <f>SUM(N403:N416)</f>
        <v>7</v>
      </c>
      <c r="O418" s="95">
        <f>N418*10</f>
        <v>70</v>
      </c>
      <c r="P418" s="90">
        <f>SUM(P403:P416)</f>
        <v>70</v>
      </c>
      <c r="Q418" s="78"/>
      <c r="R418" s="89">
        <f>SUM(R403:R416)</f>
        <v>0</v>
      </c>
      <c r="S418" s="95">
        <f>R418*10</f>
        <v>0</v>
      </c>
      <c r="T418" s="90">
        <f>SUM(T403:T416)</f>
        <v>0</v>
      </c>
      <c r="U418" s="78"/>
      <c r="V418" s="89">
        <f>SUM(V403:V416)</f>
        <v>0</v>
      </c>
      <c r="W418" s="95">
        <f>V418*10</f>
        <v>0</v>
      </c>
      <c r="X418" s="90">
        <f>SUM(X403:X416)</f>
        <v>0</v>
      </c>
      <c r="Y418" s="78"/>
      <c r="Z418" s="89">
        <f>SUM(Z403:Z416)</f>
        <v>0</v>
      </c>
      <c r="AA418" s="95">
        <f>Z418*10</f>
        <v>0</v>
      </c>
      <c r="AB418" s="90">
        <f>SUM(AB403:AB416)</f>
        <v>0</v>
      </c>
      <c r="AC418" s="78"/>
      <c r="AD418" s="89">
        <f>SUM(AD403:AD416)</f>
        <v>0</v>
      </c>
      <c r="AE418" s="95">
        <f>AD418*10</f>
        <v>0</v>
      </c>
      <c r="AF418" s="90">
        <f>SUM(AF403:AF416)</f>
        <v>0</v>
      </c>
      <c r="AG418" s="75"/>
      <c r="AH418" s="90">
        <f>SUM(AF418,AB418,X418,T418,P418,L418,H418)</f>
        <v>170</v>
      </c>
    </row>
    <row r="420" spans="1:36" ht="20.25" x14ac:dyDescent="0.2">
      <c r="A420" s="75"/>
      <c r="B420" s="75"/>
      <c r="C420" s="75"/>
      <c r="D420" s="75"/>
      <c r="E420" s="75"/>
      <c r="F420" s="171" t="s">
        <v>39</v>
      </c>
      <c r="G420" s="171"/>
      <c r="H420" s="171"/>
      <c r="I420" s="94"/>
      <c r="J420" s="171" t="s">
        <v>40</v>
      </c>
      <c r="K420" s="171"/>
      <c r="L420" s="171"/>
      <c r="M420" s="94"/>
      <c r="N420" s="171" t="s">
        <v>55</v>
      </c>
      <c r="O420" s="171"/>
      <c r="P420" s="171"/>
      <c r="Q420" s="94"/>
      <c r="R420" s="171" t="s">
        <v>56</v>
      </c>
      <c r="S420" s="171"/>
      <c r="T420" s="171"/>
      <c r="U420" s="94"/>
      <c r="V420" s="171" t="s">
        <v>56</v>
      </c>
      <c r="W420" s="171"/>
      <c r="X420" s="171"/>
      <c r="Y420" s="94"/>
      <c r="Z420" s="171" t="s">
        <v>41</v>
      </c>
      <c r="AA420" s="171"/>
      <c r="AB420" s="171"/>
      <c r="AC420" s="79"/>
      <c r="AD420" s="171" t="s">
        <v>101</v>
      </c>
      <c r="AE420" s="171"/>
      <c r="AF420" s="171"/>
      <c r="AG420" s="75"/>
      <c r="AH420" s="75"/>
      <c r="AI420" s="107" t="s">
        <v>39</v>
      </c>
      <c r="AJ420" s="107"/>
    </row>
    <row r="421" spans="1:36" ht="20.25" x14ac:dyDescent="0.25">
      <c r="A421" s="75"/>
      <c r="B421" s="75"/>
      <c r="C421" s="75"/>
      <c r="D421" s="75"/>
      <c r="E421" s="75"/>
      <c r="F421" s="115" t="s">
        <v>98</v>
      </c>
      <c r="G421" s="173" t="s">
        <v>97</v>
      </c>
      <c r="H421" s="173"/>
      <c r="J421" s="115" t="s">
        <v>98</v>
      </c>
      <c r="K421" s="173" t="s">
        <v>97</v>
      </c>
      <c r="L421" s="173"/>
      <c r="M421" s="79"/>
      <c r="N421" s="115" t="s">
        <v>98</v>
      </c>
      <c r="O421" s="173" t="s">
        <v>97</v>
      </c>
      <c r="P421" s="173"/>
      <c r="Q421" s="79"/>
      <c r="R421" s="115" t="s">
        <v>98</v>
      </c>
      <c r="S421" s="173" t="s">
        <v>97</v>
      </c>
      <c r="T421" s="173"/>
      <c r="U421" s="79"/>
      <c r="V421" s="115" t="s">
        <v>98</v>
      </c>
      <c r="W421" s="173" t="s">
        <v>97</v>
      </c>
      <c r="X421" s="173"/>
      <c r="Y421" s="79"/>
      <c r="Z421" s="115" t="s">
        <v>98</v>
      </c>
      <c r="AA421" s="173" t="s">
        <v>97</v>
      </c>
      <c r="AB421" s="173"/>
      <c r="AC421" s="79"/>
      <c r="AD421" s="115" t="s">
        <v>98</v>
      </c>
      <c r="AE421" s="173" t="s">
        <v>97</v>
      </c>
      <c r="AF421" s="173"/>
      <c r="AG421" s="75"/>
      <c r="AH421" s="75"/>
      <c r="AI421" s="108" t="s">
        <v>51</v>
      </c>
      <c r="AJ421" s="108">
        <v>36</v>
      </c>
    </row>
    <row r="422" spans="1:36" ht="20.25" x14ac:dyDescent="0.2">
      <c r="A422" s="75"/>
      <c r="B422" s="75"/>
      <c r="C422" s="75"/>
      <c r="D422" s="75"/>
      <c r="E422" s="75"/>
      <c r="F422" s="116" t="s">
        <v>15</v>
      </c>
      <c r="G422" s="172">
        <f>(G443-G424)/100*60</f>
        <v>36</v>
      </c>
      <c r="H422" s="172"/>
      <c r="J422" s="116" t="s">
        <v>15</v>
      </c>
      <c r="K422" s="172">
        <f>(K443-K424)/100*60</f>
        <v>42</v>
      </c>
      <c r="L422" s="172"/>
      <c r="M422" s="79"/>
      <c r="N422" s="116" t="s">
        <v>15</v>
      </c>
      <c r="O422" s="172">
        <f>(O443-O424)/100*60</f>
        <v>42</v>
      </c>
      <c r="P422" s="172"/>
      <c r="Q422" s="79"/>
      <c r="R422" s="116" t="s">
        <v>15</v>
      </c>
      <c r="S422" s="172">
        <f>(S443-S424)/100*60</f>
        <v>30</v>
      </c>
      <c r="T422" s="172"/>
      <c r="U422" s="79"/>
      <c r="V422" s="116" t="s">
        <v>15</v>
      </c>
      <c r="W422" s="172">
        <f>(W443-W424)/100*60</f>
        <v>0</v>
      </c>
      <c r="X422" s="172"/>
      <c r="Y422" s="79"/>
      <c r="Z422" s="116" t="s">
        <v>15</v>
      </c>
      <c r="AA422" s="172">
        <f>(AA443-AA424)/100*60</f>
        <v>0</v>
      </c>
      <c r="AB422" s="172"/>
      <c r="AC422" s="79"/>
      <c r="AD422" s="116" t="s">
        <v>15</v>
      </c>
      <c r="AE422" s="172">
        <f>(AE443-AE424)/100*60</f>
        <v>0</v>
      </c>
      <c r="AF422" s="172"/>
      <c r="AG422" s="75"/>
      <c r="AH422" s="75"/>
      <c r="AI422" s="108" t="s">
        <v>47</v>
      </c>
      <c r="AJ422" s="108">
        <v>24</v>
      </c>
    </row>
    <row r="423" spans="1:36" ht="20.25" x14ac:dyDescent="0.2">
      <c r="A423" s="75"/>
      <c r="B423" s="75"/>
      <c r="C423" s="75"/>
      <c r="D423" s="75"/>
      <c r="E423" s="75"/>
      <c r="F423" s="116" t="s">
        <v>16</v>
      </c>
      <c r="G423" s="172">
        <f>(G443-G424)/100*40</f>
        <v>24</v>
      </c>
      <c r="H423" s="172"/>
      <c r="J423" s="116" t="s">
        <v>16</v>
      </c>
      <c r="K423" s="172">
        <f>(K443-K424)/100*40</f>
        <v>28</v>
      </c>
      <c r="L423" s="172"/>
      <c r="M423" s="79"/>
      <c r="N423" s="116" t="s">
        <v>16</v>
      </c>
      <c r="O423" s="172">
        <f>(O443-O424)/100*40</f>
        <v>28</v>
      </c>
      <c r="P423" s="172"/>
      <c r="Q423" s="79"/>
      <c r="R423" s="116" t="s">
        <v>16</v>
      </c>
      <c r="S423" s="172">
        <f>(S443-S424)/100*40</f>
        <v>20</v>
      </c>
      <c r="T423" s="172"/>
      <c r="U423" s="79"/>
      <c r="V423" s="116" t="s">
        <v>16</v>
      </c>
      <c r="W423" s="172">
        <f>(W443-W424)/100*40</f>
        <v>0</v>
      </c>
      <c r="X423" s="172"/>
      <c r="Y423" s="79"/>
      <c r="Z423" s="116" t="s">
        <v>16</v>
      </c>
      <c r="AA423" s="172">
        <f>(AA443-AA424)/100*40</f>
        <v>0</v>
      </c>
      <c r="AB423" s="172"/>
      <c r="AC423" s="79"/>
      <c r="AD423" s="116" t="s">
        <v>16</v>
      </c>
      <c r="AE423" s="172">
        <f>(AE443-AE424)/100*40</f>
        <v>0</v>
      </c>
      <c r="AF423" s="172"/>
      <c r="AG423" s="75"/>
      <c r="AH423" s="75"/>
      <c r="AI423" s="108" t="s">
        <v>61</v>
      </c>
      <c r="AJ423" s="108">
        <v>10</v>
      </c>
    </row>
    <row r="424" spans="1:36" ht="20.25" x14ac:dyDescent="0.2">
      <c r="A424" s="75"/>
      <c r="B424" s="75"/>
      <c r="C424" s="75"/>
      <c r="D424" s="75"/>
      <c r="E424" s="75"/>
      <c r="F424" s="116" t="s">
        <v>17</v>
      </c>
      <c r="G424" s="172">
        <v>10</v>
      </c>
      <c r="H424" s="172"/>
      <c r="J424" s="116" t="s">
        <v>17</v>
      </c>
      <c r="K424" s="172">
        <v>10</v>
      </c>
      <c r="L424" s="172"/>
      <c r="M424" s="79"/>
      <c r="N424" s="116" t="s">
        <v>17</v>
      </c>
      <c r="O424" s="172">
        <v>10</v>
      </c>
      <c r="P424" s="172"/>
      <c r="Q424" s="79"/>
      <c r="R424" s="116" t="s">
        <v>17</v>
      </c>
      <c r="S424" s="172">
        <v>10</v>
      </c>
      <c r="T424" s="172"/>
      <c r="U424" s="79"/>
      <c r="V424" s="116" t="s">
        <v>17</v>
      </c>
      <c r="W424" s="172"/>
      <c r="X424" s="172"/>
      <c r="Y424" s="79"/>
      <c r="Z424" s="116" t="s">
        <v>17</v>
      </c>
      <c r="AA424" s="172"/>
      <c r="AB424" s="172"/>
      <c r="AC424" s="79"/>
      <c r="AD424" s="116" t="s">
        <v>17</v>
      </c>
      <c r="AE424" s="172"/>
      <c r="AF424" s="172"/>
      <c r="AG424" s="75"/>
      <c r="AH424" s="75"/>
      <c r="AI424" s="107" t="s">
        <v>118</v>
      </c>
      <c r="AJ424" s="107"/>
    </row>
    <row r="425" spans="1:36" ht="20.25" x14ac:dyDescent="0.2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  <c r="AC425" s="75"/>
      <c r="AD425" s="75"/>
      <c r="AE425" s="75"/>
      <c r="AF425" s="75"/>
      <c r="AG425" s="75"/>
      <c r="AH425" s="75"/>
      <c r="AI425" s="107"/>
      <c r="AJ425" s="107"/>
    </row>
    <row r="426" spans="1:36" ht="20.25" x14ac:dyDescent="0.25">
      <c r="A426" s="114" t="s">
        <v>121</v>
      </c>
      <c r="B426" s="114" t="s">
        <v>38</v>
      </c>
      <c r="C426" s="114" t="s">
        <v>37</v>
      </c>
      <c r="D426" s="114" t="s">
        <v>99</v>
      </c>
      <c r="E426" s="75"/>
      <c r="F426" s="86" t="s">
        <v>37</v>
      </c>
      <c r="G426" s="86" t="s">
        <v>96</v>
      </c>
      <c r="H426" s="86" t="s">
        <v>97</v>
      </c>
      <c r="I426" s="76"/>
      <c r="J426" s="86" t="s">
        <v>37</v>
      </c>
      <c r="K426" s="86" t="s">
        <v>96</v>
      </c>
      <c r="L426" s="86" t="s">
        <v>97</v>
      </c>
      <c r="M426" s="76"/>
      <c r="N426" s="86" t="s">
        <v>37</v>
      </c>
      <c r="O426" s="86" t="s">
        <v>96</v>
      </c>
      <c r="P426" s="86" t="s">
        <v>97</v>
      </c>
      <c r="Q426" s="76"/>
      <c r="R426" s="86" t="s">
        <v>37</v>
      </c>
      <c r="S426" s="86" t="s">
        <v>96</v>
      </c>
      <c r="T426" s="86" t="s">
        <v>97</v>
      </c>
      <c r="U426" s="76"/>
      <c r="V426" s="86" t="s">
        <v>37</v>
      </c>
      <c r="W426" s="86" t="s">
        <v>96</v>
      </c>
      <c r="X426" s="86" t="s">
        <v>97</v>
      </c>
      <c r="Y426" s="76"/>
      <c r="Z426" s="86" t="s">
        <v>37</v>
      </c>
      <c r="AA426" s="86" t="s">
        <v>96</v>
      </c>
      <c r="AB426" s="86" t="s">
        <v>97</v>
      </c>
      <c r="AC426" s="76"/>
      <c r="AD426" s="86" t="s">
        <v>37</v>
      </c>
      <c r="AE426" s="86" t="s">
        <v>96</v>
      </c>
      <c r="AF426" s="86" t="s">
        <v>97</v>
      </c>
      <c r="AG426" s="75"/>
      <c r="AH426" s="75"/>
      <c r="AI426" s="108" t="s">
        <v>30</v>
      </c>
      <c r="AJ426" s="108">
        <v>48</v>
      </c>
    </row>
    <row r="427" spans="1:36" ht="4.5" customHeight="1" x14ac:dyDescent="0.2">
      <c r="A427" s="59"/>
      <c r="B427" s="59"/>
      <c r="C427" s="59"/>
      <c r="D427" s="59"/>
      <c r="E427" s="75"/>
      <c r="F427" s="82"/>
      <c r="G427" s="82"/>
      <c r="H427" s="83"/>
      <c r="I427" s="77"/>
      <c r="J427" s="82"/>
      <c r="K427" s="82"/>
      <c r="L427" s="83"/>
      <c r="M427" s="77"/>
      <c r="N427" s="82"/>
      <c r="O427" s="82"/>
      <c r="P427" s="83"/>
      <c r="Q427" s="77"/>
      <c r="R427" s="82"/>
      <c r="S427" s="82"/>
      <c r="T427" s="83"/>
      <c r="U427" s="77"/>
      <c r="V427" s="82"/>
      <c r="W427" s="82"/>
      <c r="X427" s="83"/>
      <c r="Y427" s="77"/>
      <c r="Z427" s="82"/>
      <c r="AA427" s="82"/>
      <c r="AB427" s="83"/>
      <c r="AC427" s="77"/>
      <c r="AD427" s="82"/>
      <c r="AE427" s="82"/>
      <c r="AF427" s="83"/>
      <c r="AG427" s="75"/>
      <c r="AH427" s="75"/>
      <c r="AI427" s="108"/>
      <c r="AJ427" s="108"/>
    </row>
    <row r="428" spans="1:36" ht="20.25" x14ac:dyDescent="0.25">
      <c r="A428" s="58" t="s">
        <v>1</v>
      </c>
      <c r="B428" s="116">
        <f>SUM(H428,L428,P428,T428,X428,AB428,AF428)</f>
        <v>62</v>
      </c>
      <c r="C428" s="62">
        <f>SUM(F428,J428,N428,R428,V428,Z428)</f>
        <v>4</v>
      </c>
      <c r="D428" s="116">
        <f>C428*10</f>
        <v>40</v>
      </c>
      <c r="E428" s="75"/>
      <c r="F428" s="87">
        <v>1</v>
      </c>
      <c r="G428" s="87"/>
      <c r="H428" s="93"/>
      <c r="I428" s="78"/>
      <c r="J428" s="87">
        <v>1</v>
      </c>
      <c r="K428" s="87">
        <v>1</v>
      </c>
      <c r="L428" s="93">
        <v>42</v>
      </c>
      <c r="M428" s="78"/>
      <c r="N428" s="87">
        <v>1</v>
      </c>
      <c r="O428" s="87"/>
      <c r="P428" s="93"/>
      <c r="Q428" s="78"/>
      <c r="R428" s="87">
        <v>1</v>
      </c>
      <c r="S428" s="87">
        <v>2</v>
      </c>
      <c r="T428" s="93">
        <v>20</v>
      </c>
      <c r="U428" s="78"/>
      <c r="V428" s="87"/>
      <c r="W428" s="87"/>
      <c r="X428" s="93"/>
      <c r="Y428" s="78"/>
      <c r="Z428" s="87"/>
      <c r="AA428" s="87"/>
      <c r="AB428" s="93"/>
      <c r="AC428" s="78"/>
      <c r="AD428" s="87"/>
      <c r="AE428" s="87"/>
      <c r="AF428" s="93"/>
      <c r="AG428" s="75"/>
      <c r="AH428" s="75"/>
      <c r="AI428" s="108" t="s">
        <v>61</v>
      </c>
      <c r="AJ428" s="108">
        <v>28</v>
      </c>
    </row>
    <row r="429" spans="1:36" ht="20.25" x14ac:dyDescent="0.25">
      <c r="A429" s="58" t="s">
        <v>2</v>
      </c>
      <c r="B429" s="116">
        <f t="shared" ref="B429:B441" si="54">SUM(H429,L429,P429,T429,X429,AB429,AF429)</f>
        <v>0</v>
      </c>
      <c r="C429" s="62">
        <f t="shared" ref="C429:C441" si="55">SUM(F429,J429,N429,R429,V429,Z429)</f>
        <v>3</v>
      </c>
      <c r="D429" s="116">
        <f t="shared" ref="D429:D441" si="56">C429*10</f>
        <v>30</v>
      </c>
      <c r="E429" s="75"/>
      <c r="F429" s="87">
        <v>1</v>
      </c>
      <c r="G429" s="87"/>
      <c r="H429" s="93"/>
      <c r="I429" s="78"/>
      <c r="J429" s="87">
        <v>1</v>
      </c>
      <c r="K429" s="87"/>
      <c r="L429" s="93"/>
      <c r="M429" s="78"/>
      <c r="N429" s="87">
        <v>1</v>
      </c>
      <c r="O429" s="87"/>
      <c r="P429" s="93"/>
      <c r="Q429" s="78"/>
      <c r="R429" s="87"/>
      <c r="S429" s="87"/>
      <c r="T429" s="93"/>
      <c r="U429" s="78"/>
      <c r="V429" s="87"/>
      <c r="W429" s="87"/>
      <c r="X429" s="93"/>
      <c r="Y429" s="78"/>
      <c r="Z429" s="87"/>
      <c r="AA429" s="87"/>
      <c r="AB429" s="93"/>
      <c r="AC429" s="78"/>
      <c r="AD429" s="87"/>
      <c r="AE429" s="87"/>
      <c r="AF429" s="93"/>
      <c r="AG429" s="75"/>
      <c r="AH429" s="75"/>
      <c r="AI429" s="107" t="s">
        <v>51</v>
      </c>
      <c r="AJ429" s="108">
        <v>10</v>
      </c>
    </row>
    <row r="430" spans="1:36" ht="20.25" x14ac:dyDescent="0.25">
      <c r="A430" s="58" t="s">
        <v>3</v>
      </c>
      <c r="B430" s="116">
        <f t="shared" si="54"/>
        <v>72</v>
      </c>
      <c r="C430" s="62">
        <f t="shared" si="55"/>
        <v>4</v>
      </c>
      <c r="D430" s="116">
        <f t="shared" si="56"/>
        <v>40</v>
      </c>
      <c r="E430" s="75"/>
      <c r="F430" s="87">
        <v>1</v>
      </c>
      <c r="G430" s="87"/>
      <c r="H430" s="93"/>
      <c r="I430" s="78"/>
      <c r="J430" s="87">
        <v>1</v>
      </c>
      <c r="K430" s="87"/>
      <c r="L430" s="93"/>
      <c r="M430" s="78"/>
      <c r="N430" s="87">
        <v>1</v>
      </c>
      <c r="O430" s="87">
        <v>1</v>
      </c>
      <c r="P430" s="93">
        <v>42</v>
      </c>
      <c r="Q430" s="78"/>
      <c r="R430" s="87">
        <v>1</v>
      </c>
      <c r="S430" s="87">
        <v>1</v>
      </c>
      <c r="T430" s="93">
        <v>30</v>
      </c>
      <c r="U430" s="78"/>
      <c r="V430" s="87"/>
      <c r="W430" s="87"/>
      <c r="X430" s="93"/>
      <c r="Y430" s="78"/>
      <c r="Z430" s="87"/>
      <c r="AA430" s="87"/>
      <c r="AB430" s="93"/>
      <c r="AC430" s="78"/>
      <c r="AD430" s="87"/>
      <c r="AE430" s="87"/>
      <c r="AF430" s="93"/>
      <c r="AG430" s="75"/>
      <c r="AH430" s="75"/>
      <c r="AI430" s="107" t="s">
        <v>112</v>
      </c>
      <c r="AJ430" s="108"/>
    </row>
    <row r="431" spans="1:36" ht="20.25" x14ac:dyDescent="0.25">
      <c r="A431" s="58" t="s">
        <v>4</v>
      </c>
      <c r="B431" s="116">
        <f t="shared" si="54"/>
        <v>52</v>
      </c>
      <c r="C431" s="62">
        <f t="shared" si="55"/>
        <v>4</v>
      </c>
      <c r="D431" s="116">
        <f t="shared" si="56"/>
        <v>40</v>
      </c>
      <c r="E431" s="75"/>
      <c r="F431" s="87">
        <v>1</v>
      </c>
      <c r="G431" s="87">
        <v>2</v>
      </c>
      <c r="H431" s="93">
        <v>24</v>
      </c>
      <c r="I431" s="78"/>
      <c r="J431" s="87">
        <v>1</v>
      </c>
      <c r="K431" s="87"/>
      <c r="L431" s="93"/>
      <c r="M431" s="78"/>
      <c r="N431" s="87">
        <v>1</v>
      </c>
      <c r="O431" s="87">
        <v>2</v>
      </c>
      <c r="P431" s="93">
        <v>28</v>
      </c>
      <c r="Q431" s="78"/>
      <c r="R431" s="87">
        <v>1</v>
      </c>
      <c r="S431" s="87"/>
      <c r="T431" s="93"/>
      <c r="U431" s="78"/>
      <c r="V431" s="87"/>
      <c r="W431" s="87"/>
      <c r="X431" s="93"/>
      <c r="Y431" s="78"/>
      <c r="Z431" s="87"/>
      <c r="AA431" s="87"/>
      <c r="AB431" s="93"/>
      <c r="AC431" s="78"/>
      <c r="AD431" s="87"/>
      <c r="AE431" s="87"/>
      <c r="AF431" s="93"/>
      <c r="AG431" s="75"/>
      <c r="AH431" s="75"/>
      <c r="AI431" s="108" t="s">
        <v>49</v>
      </c>
      <c r="AJ431" s="108">
        <v>42</v>
      </c>
    </row>
    <row r="432" spans="1:36" ht="20.25" x14ac:dyDescent="0.25">
      <c r="A432" s="58" t="s">
        <v>5</v>
      </c>
      <c r="B432" s="116">
        <f t="shared" si="54"/>
        <v>0</v>
      </c>
      <c r="C432" s="62">
        <f t="shared" si="55"/>
        <v>2</v>
      </c>
      <c r="D432" s="116">
        <f t="shared" si="56"/>
        <v>20</v>
      </c>
      <c r="E432" s="75"/>
      <c r="F432" s="87">
        <v>1</v>
      </c>
      <c r="G432" s="87"/>
      <c r="H432" s="93"/>
      <c r="I432" s="78"/>
      <c r="J432" s="87">
        <v>1</v>
      </c>
      <c r="K432" s="87"/>
      <c r="L432" s="93"/>
      <c r="M432" s="78"/>
      <c r="N432" s="87"/>
      <c r="O432" s="87"/>
      <c r="P432" s="93"/>
      <c r="Q432" s="78"/>
      <c r="R432" s="87"/>
      <c r="S432" s="87"/>
      <c r="T432" s="93"/>
      <c r="U432" s="78"/>
      <c r="V432" s="87"/>
      <c r="W432" s="87"/>
      <c r="X432" s="93"/>
      <c r="Y432" s="78"/>
      <c r="Z432" s="87"/>
      <c r="AA432" s="87"/>
      <c r="AB432" s="93"/>
      <c r="AC432" s="78"/>
      <c r="AD432" s="87"/>
      <c r="AE432" s="87"/>
      <c r="AF432" s="93"/>
      <c r="AG432" s="75"/>
      <c r="AH432" s="75"/>
      <c r="AI432" s="108" t="s">
        <v>47</v>
      </c>
      <c r="AJ432" s="108">
        <v>28</v>
      </c>
    </row>
    <row r="433" spans="1:74" ht="20.25" x14ac:dyDescent="0.25">
      <c r="A433" s="58" t="s">
        <v>6</v>
      </c>
      <c r="B433" s="116">
        <f t="shared" si="54"/>
        <v>0</v>
      </c>
      <c r="C433" s="62">
        <f t="shared" si="55"/>
        <v>0</v>
      </c>
      <c r="D433" s="116">
        <f t="shared" si="56"/>
        <v>0</v>
      </c>
      <c r="E433" s="75"/>
      <c r="F433" s="87"/>
      <c r="G433" s="87"/>
      <c r="H433" s="93"/>
      <c r="I433" s="78"/>
      <c r="J433" s="87"/>
      <c r="K433" s="87"/>
      <c r="L433" s="93"/>
      <c r="M433" s="78"/>
      <c r="N433" s="87"/>
      <c r="O433" s="87"/>
      <c r="P433" s="93"/>
      <c r="Q433" s="78"/>
      <c r="R433" s="87"/>
      <c r="S433" s="87"/>
      <c r="T433" s="93"/>
      <c r="U433" s="78"/>
      <c r="V433" s="87"/>
      <c r="W433" s="87"/>
      <c r="X433" s="93"/>
      <c r="Y433" s="78"/>
      <c r="Z433" s="87"/>
      <c r="AA433" s="87"/>
      <c r="AB433" s="93"/>
      <c r="AC433" s="78"/>
      <c r="AD433" s="87"/>
      <c r="AE433" s="87"/>
      <c r="AF433" s="93"/>
      <c r="AG433" s="75"/>
      <c r="AH433" s="75"/>
      <c r="AI433" s="108" t="s">
        <v>53</v>
      </c>
      <c r="AJ433" s="108">
        <v>10</v>
      </c>
    </row>
    <row r="434" spans="1:74" ht="20.25" x14ac:dyDescent="0.25">
      <c r="A434" s="58" t="s">
        <v>7</v>
      </c>
      <c r="B434" s="116">
        <f t="shared" si="54"/>
        <v>0</v>
      </c>
      <c r="C434" s="62">
        <f t="shared" si="55"/>
        <v>0</v>
      </c>
      <c r="D434" s="116">
        <f t="shared" si="56"/>
        <v>0</v>
      </c>
      <c r="E434" s="75"/>
      <c r="F434" s="87"/>
      <c r="G434" s="87"/>
      <c r="H434" s="93"/>
      <c r="I434" s="78"/>
      <c r="J434" s="87"/>
      <c r="K434" s="87"/>
      <c r="L434" s="93"/>
      <c r="M434" s="78"/>
      <c r="N434" s="87"/>
      <c r="O434" s="87"/>
      <c r="P434" s="93"/>
      <c r="Q434" s="78"/>
      <c r="R434" s="87"/>
      <c r="S434" s="87"/>
      <c r="T434" s="93"/>
      <c r="U434" s="78"/>
      <c r="V434" s="87"/>
      <c r="W434" s="87"/>
      <c r="X434" s="93"/>
      <c r="Y434" s="78"/>
      <c r="Z434" s="87"/>
      <c r="AA434" s="87"/>
      <c r="AB434" s="93"/>
      <c r="AC434" s="78"/>
      <c r="AD434" s="87"/>
      <c r="AE434" s="87"/>
      <c r="AF434" s="93"/>
      <c r="AG434" s="75"/>
      <c r="AH434" s="75"/>
      <c r="AI434" s="108" t="s">
        <v>113</v>
      </c>
      <c r="AJ434" s="108"/>
    </row>
    <row r="435" spans="1:74" ht="20.25" x14ac:dyDescent="0.25">
      <c r="A435" s="58" t="s">
        <v>8</v>
      </c>
      <c r="B435" s="116">
        <f t="shared" si="54"/>
        <v>0</v>
      </c>
      <c r="C435" s="62">
        <f t="shared" si="55"/>
        <v>0</v>
      </c>
      <c r="D435" s="116">
        <f t="shared" si="56"/>
        <v>0</v>
      </c>
      <c r="E435" s="75"/>
      <c r="F435" s="87"/>
      <c r="G435" s="87"/>
      <c r="H435" s="93"/>
      <c r="I435" s="78"/>
      <c r="J435" s="87"/>
      <c r="K435" s="87"/>
      <c r="L435" s="93"/>
      <c r="M435" s="78"/>
      <c r="N435" s="87"/>
      <c r="O435" s="87"/>
      <c r="P435" s="93"/>
      <c r="Q435" s="78"/>
      <c r="R435" s="87"/>
      <c r="S435" s="87"/>
      <c r="T435" s="93"/>
      <c r="U435" s="78"/>
      <c r="V435" s="87"/>
      <c r="W435" s="87"/>
      <c r="X435" s="93"/>
      <c r="Y435" s="78"/>
      <c r="Z435" s="87"/>
      <c r="AA435" s="87"/>
      <c r="AB435" s="93"/>
      <c r="AC435" s="78"/>
      <c r="AD435" s="87"/>
      <c r="AE435" s="87"/>
      <c r="AF435" s="93"/>
      <c r="AG435" s="75"/>
      <c r="AH435" s="75"/>
      <c r="AI435" s="108" t="s">
        <v>49</v>
      </c>
      <c r="AJ435" s="108">
        <v>30</v>
      </c>
    </row>
    <row r="436" spans="1:74" ht="20.25" x14ac:dyDescent="0.25">
      <c r="A436" s="58" t="s">
        <v>9</v>
      </c>
      <c r="B436" s="116">
        <f t="shared" si="54"/>
        <v>0</v>
      </c>
      <c r="C436" s="62">
        <f t="shared" si="55"/>
        <v>2</v>
      </c>
      <c r="D436" s="116">
        <f t="shared" si="56"/>
        <v>20</v>
      </c>
      <c r="E436" s="75"/>
      <c r="F436" s="87"/>
      <c r="G436" s="87"/>
      <c r="H436" s="93"/>
      <c r="I436" s="78"/>
      <c r="J436" s="87"/>
      <c r="K436" s="87"/>
      <c r="L436" s="93"/>
      <c r="M436" s="78"/>
      <c r="N436" s="87">
        <v>1</v>
      </c>
      <c r="O436" s="87"/>
      <c r="P436" s="93"/>
      <c r="Q436" s="78"/>
      <c r="R436" s="87">
        <v>1</v>
      </c>
      <c r="S436" s="87"/>
      <c r="T436" s="93"/>
      <c r="U436" s="78"/>
      <c r="V436" s="87"/>
      <c r="W436" s="87"/>
      <c r="X436" s="93"/>
      <c r="Y436" s="78"/>
      <c r="Z436" s="87"/>
      <c r="AA436" s="87"/>
      <c r="AB436" s="93"/>
      <c r="AC436" s="78"/>
      <c r="AD436" s="87"/>
      <c r="AE436" s="87"/>
      <c r="AF436" s="93"/>
      <c r="AG436" s="75"/>
      <c r="AH436" s="75"/>
      <c r="AI436" s="107" t="s">
        <v>30</v>
      </c>
      <c r="AJ436" s="107">
        <v>20</v>
      </c>
    </row>
    <row r="437" spans="1:74" ht="20.25" x14ac:dyDescent="0.25">
      <c r="A437" s="58" t="s">
        <v>10</v>
      </c>
      <c r="B437" s="116">
        <f t="shared" si="54"/>
        <v>20</v>
      </c>
      <c r="C437" s="62">
        <f t="shared" si="55"/>
        <v>3</v>
      </c>
      <c r="D437" s="116">
        <f t="shared" si="56"/>
        <v>30</v>
      </c>
      <c r="E437" s="75"/>
      <c r="F437" s="87"/>
      <c r="G437" s="87"/>
      <c r="H437" s="93"/>
      <c r="I437" s="78"/>
      <c r="J437" s="87">
        <v>1</v>
      </c>
      <c r="K437" s="87"/>
      <c r="L437" s="93"/>
      <c r="M437" s="78"/>
      <c r="N437" s="87">
        <v>1</v>
      </c>
      <c r="O437" s="87">
        <v>3</v>
      </c>
      <c r="P437" s="93">
        <v>10</v>
      </c>
      <c r="Q437" s="78"/>
      <c r="R437" s="87">
        <v>1</v>
      </c>
      <c r="S437" s="87">
        <v>3</v>
      </c>
      <c r="T437" s="93">
        <v>10</v>
      </c>
      <c r="U437" s="78"/>
      <c r="V437" s="87"/>
      <c r="W437" s="87"/>
      <c r="X437" s="93"/>
      <c r="Y437" s="78"/>
      <c r="Z437" s="87"/>
      <c r="AA437" s="87"/>
      <c r="AB437" s="93"/>
      <c r="AC437" s="78"/>
      <c r="AD437" s="87"/>
      <c r="AE437" s="87"/>
      <c r="AF437" s="93"/>
      <c r="AG437" s="75"/>
      <c r="AH437" s="75"/>
      <c r="AI437" s="108" t="s">
        <v>53</v>
      </c>
      <c r="AJ437" s="108">
        <v>10</v>
      </c>
    </row>
    <row r="438" spans="1:74" ht="20.25" x14ac:dyDescent="0.25">
      <c r="A438" s="58" t="s">
        <v>11</v>
      </c>
      <c r="B438" s="116">
        <f t="shared" si="54"/>
        <v>46</v>
      </c>
      <c r="C438" s="62">
        <f t="shared" si="55"/>
        <v>4</v>
      </c>
      <c r="D438" s="116">
        <f t="shared" si="56"/>
        <v>40</v>
      </c>
      <c r="E438" s="75"/>
      <c r="F438" s="87">
        <v>1</v>
      </c>
      <c r="G438" s="87">
        <v>1</v>
      </c>
      <c r="H438" s="93">
        <v>36</v>
      </c>
      <c r="I438" s="78"/>
      <c r="J438" s="87">
        <v>1</v>
      </c>
      <c r="K438" s="87">
        <v>3</v>
      </c>
      <c r="L438" s="93">
        <v>10</v>
      </c>
      <c r="M438" s="78"/>
      <c r="N438" s="87">
        <v>1</v>
      </c>
      <c r="O438" s="87"/>
      <c r="P438" s="93"/>
      <c r="Q438" s="78"/>
      <c r="R438" s="87">
        <v>1</v>
      </c>
      <c r="S438" s="87"/>
      <c r="T438" s="93"/>
      <c r="U438" s="78"/>
      <c r="V438" s="87"/>
      <c r="W438" s="87"/>
      <c r="X438" s="93"/>
      <c r="Y438" s="78"/>
      <c r="Z438" s="87"/>
      <c r="AA438" s="87"/>
      <c r="AB438" s="93"/>
      <c r="AC438" s="78"/>
      <c r="AD438" s="87"/>
      <c r="AE438" s="87"/>
      <c r="AF438" s="93"/>
      <c r="AG438" s="75"/>
      <c r="AH438" s="75"/>
      <c r="AI438" s="108"/>
      <c r="AJ438" s="108"/>
    </row>
    <row r="439" spans="1:74" ht="20.25" x14ac:dyDescent="0.25">
      <c r="A439" s="58" t="s">
        <v>12</v>
      </c>
      <c r="B439" s="116">
        <f t="shared" si="54"/>
        <v>38</v>
      </c>
      <c r="C439" s="62">
        <f t="shared" si="55"/>
        <v>3</v>
      </c>
      <c r="D439" s="116">
        <f t="shared" si="56"/>
        <v>30</v>
      </c>
      <c r="E439" s="75"/>
      <c r="F439" s="87">
        <v>1</v>
      </c>
      <c r="G439" s="87">
        <v>3</v>
      </c>
      <c r="H439" s="93">
        <v>10</v>
      </c>
      <c r="I439" s="78"/>
      <c r="J439" s="87">
        <v>1</v>
      </c>
      <c r="K439" s="87">
        <v>2</v>
      </c>
      <c r="L439" s="93">
        <v>28</v>
      </c>
      <c r="M439" s="78"/>
      <c r="N439" s="87">
        <v>1</v>
      </c>
      <c r="O439" s="87"/>
      <c r="P439" s="93"/>
      <c r="Q439" s="78"/>
      <c r="R439" s="87"/>
      <c r="S439" s="87"/>
      <c r="T439" s="93"/>
      <c r="U439" s="78"/>
      <c r="V439" s="87"/>
      <c r="W439" s="87"/>
      <c r="X439" s="93"/>
      <c r="Y439" s="78"/>
      <c r="Z439" s="87"/>
      <c r="AA439" s="87"/>
      <c r="AB439" s="93"/>
      <c r="AC439" s="78"/>
      <c r="AD439" s="87"/>
      <c r="AE439" s="87"/>
      <c r="AF439" s="93"/>
      <c r="AG439" s="75"/>
      <c r="AH439" s="75"/>
      <c r="AI439" s="108"/>
      <c r="AJ439" s="108"/>
    </row>
    <row r="440" spans="1:74" ht="20.25" x14ac:dyDescent="0.25">
      <c r="A440" s="58" t="s">
        <v>54</v>
      </c>
      <c r="B440" s="116">
        <f t="shared" si="54"/>
        <v>0</v>
      </c>
      <c r="C440" s="62">
        <f t="shared" si="55"/>
        <v>0</v>
      </c>
      <c r="D440" s="116">
        <f t="shared" si="56"/>
        <v>0</v>
      </c>
      <c r="E440" s="75"/>
      <c r="F440" s="87"/>
      <c r="G440" s="87"/>
      <c r="H440" s="93"/>
      <c r="I440" s="78"/>
      <c r="J440" s="87"/>
      <c r="K440" s="87"/>
      <c r="L440" s="93"/>
      <c r="M440" s="78"/>
      <c r="N440" s="87"/>
      <c r="O440" s="87"/>
      <c r="P440" s="93"/>
      <c r="Q440" s="78"/>
      <c r="R440" s="87"/>
      <c r="S440" s="87"/>
      <c r="T440" s="93"/>
      <c r="U440" s="78"/>
      <c r="V440" s="87"/>
      <c r="W440" s="87"/>
      <c r="X440" s="93"/>
      <c r="Y440" s="78"/>
      <c r="Z440" s="87"/>
      <c r="AA440" s="87"/>
      <c r="AB440" s="93"/>
      <c r="AC440" s="78"/>
      <c r="AD440" s="87"/>
      <c r="AE440" s="87"/>
      <c r="AF440" s="93"/>
      <c r="AG440" s="75"/>
      <c r="AH440" s="75"/>
      <c r="AI440" s="107"/>
      <c r="AJ440" s="107"/>
    </row>
    <row r="441" spans="1:74" ht="20.25" x14ac:dyDescent="0.25">
      <c r="A441" s="58" t="s">
        <v>76</v>
      </c>
      <c r="B441" s="116">
        <f t="shared" si="54"/>
        <v>0</v>
      </c>
      <c r="C441" s="62">
        <f t="shared" si="55"/>
        <v>0</v>
      </c>
      <c r="D441" s="116">
        <f t="shared" si="56"/>
        <v>0</v>
      </c>
      <c r="E441" s="75"/>
      <c r="F441" s="87"/>
      <c r="G441" s="87"/>
      <c r="H441" s="93"/>
      <c r="I441" s="78"/>
      <c r="J441" s="87"/>
      <c r="K441" s="87"/>
      <c r="L441" s="93"/>
      <c r="M441" s="78"/>
      <c r="N441" s="87"/>
      <c r="O441" s="87"/>
      <c r="P441" s="93"/>
      <c r="Q441" s="78"/>
      <c r="R441" s="87"/>
      <c r="S441" s="87"/>
      <c r="T441" s="93"/>
      <c r="U441" s="78"/>
      <c r="V441" s="87"/>
      <c r="W441" s="87"/>
      <c r="X441" s="93"/>
      <c r="Y441" s="78"/>
      <c r="Z441" s="87"/>
      <c r="AA441" s="87"/>
      <c r="AB441" s="93"/>
      <c r="AC441" s="78"/>
      <c r="AD441" s="87"/>
      <c r="AE441" s="87"/>
      <c r="AF441" s="93"/>
      <c r="AG441" s="75"/>
      <c r="AH441" s="75"/>
      <c r="AI441" s="108"/>
      <c r="AJ441" s="108"/>
    </row>
    <row r="442" spans="1:74" ht="6" customHeight="1" x14ac:dyDescent="0.2">
      <c r="A442" s="59"/>
      <c r="B442" s="63"/>
      <c r="C442" s="63"/>
      <c r="D442" s="63"/>
      <c r="E442" s="75"/>
      <c r="F442" s="84"/>
      <c r="G442" s="84"/>
      <c r="H442" s="85"/>
      <c r="I442" s="78"/>
      <c r="J442" s="84"/>
      <c r="K442" s="84"/>
      <c r="L442" s="85"/>
      <c r="M442" s="78"/>
      <c r="N442" s="84"/>
      <c r="O442" s="84"/>
      <c r="P442" s="84"/>
      <c r="Q442" s="78"/>
      <c r="R442" s="84"/>
      <c r="S442" s="84"/>
      <c r="T442" s="85"/>
      <c r="U442" s="78"/>
      <c r="V442" s="84"/>
      <c r="W442" s="84"/>
      <c r="X442" s="85"/>
      <c r="Y442" s="78"/>
      <c r="Z442" s="84"/>
      <c r="AA442" s="84"/>
      <c r="AB442" s="85"/>
      <c r="AC442" s="78"/>
      <c r="AD442" s="84"/>
      <c r="AE442" s="84"/>
      <c r="AF442" s="85"/>
      <c r="AG442" s="75"/>
      <c r="AH442" s="75"/>
      <c r="AI442" s="108"/>
      <c r="AJ442" s="108"/>
    </row>
    <row r="443" spans="1:74" ht="20.25" x14ac:dyDescent="0.2">
      <c r="A443" s="58"/>
      <c r="B443" s="64">
        <f>SUM(B428:B441)</f>
        <v>290</v>
      </c>
      <c r="C443" s="114"/>
      <c r="D443" s="64">
        <f>SUM(D428:D442)</f>
        <v>290</v>
      </c>
      <c r="E443" s="75"/>
      <c r="F443" s="89">
        <f>SUM(F428:F441)</f>
        <v>7</v>
      </c>
      <c r="G443" s="95">
        <f>F443*10</f>
        <v>70</v>
      </c>
      <c r="H443" s="90">
        <f>SUM(H428:H441)</f>
        <v>70</v>
      </c>
      <c r="I443" s="78"/>
      <c r="J443" s="89">
        <f>SUM(J428:J441)</f>
        <v>8</v>
      </c>
      <c r="K443" s="95">
        <f>J443*10</f>
        <v>80</v>
      </c>
      <c r="L443" s="90">
        <f>SUM(L428:L441)</f>
        <v>80</v>
      </c>
      <c r="M443" s="78"/>
      <c r="N443" s="89">
        <f>SUM(N428:N441)</f>
        <v>8</v>
      </c>
      <c r="O443" s="95">
        <f>N443*10</f>
        <v>80</v>
      </c>
      <c r="P443" s="90">
        <f>SUM(P428:P441)</f>
        <v>80</v>
      </c>
      <c r="Q443" s="78"/>
      <c r="R443" s="89">
        <f>SUM(R428:R441)</f>
        <v>6</v>
      </c>
      <c r="S443" s="95">
        <f>R443*10</f>
        <v>60</v>
      </c>
      <c r="T443" s="90">
        <f>SUM(T428:T441)</f>
        <v>60</v>
      </c>
      <c r="U443" s="78"/>
      <c r="V443" s="89">
        <f>SUM(V428:V441)</f>
        <v>0</v>
      </c>
      <c r="W443" s="95">
        <f>V443*10</f>
        <v>0</v>
      </c>
      <c r="X443" s="90">
        <f>SUM(X428:X441)</f>
        <v>0</v>
      </c>
      <c r="Y443" s="78"/>
      <c r="Z443" s="89">
        <f>SUM(Z428:Z441)</f>
        <v>0</v>
      </c>
      <c r="AA443" s="95">
        <f>Z443*10</f>
        <v>0</v>
      </c>
      <c r="AB443" s="90">
        <f>SUM(AB428:AB441)</f>
        <v>0</v>
      </c>
      <c r="AC443" s="78"/>
      <c r="AD443" s="89">
        <f>SUM(AD428:AD441)</f>
        <v>0</v>
      </c>
      <c r="AE443" s="95">
        <f>AD443*10</f>
        <v>0</v>
      </c>
      <c r="AF443" s="90">
        <f>SUM(AF428:AF441)</f>
        <v>0</v>
      </c>
      <c r="AG443" s="75"/>
      <c r="AH443" s="90">
        <f>SUM(AF443,AB443,X443,T443,P443,L443,H443)</f>
        <v>290</v>
      </c>
      <c r="AI443" s="108"/>
      <c r="AJ443" s="108"/>
    </row>
    <row r="444" spans="1:74" ht="20.25" x14ac:dyDescent="0.2">
      <c r="AI444" s="108"/>
      <c r="AJ444" s="108"/>
    </row>
    <row r="445" spans="1:74" ht="20.25" x14ac:dyDescent="0.2">
      <c r="AI445" s="75"/>
      <c r="AJ445" s="107">
        <f>SUM(AJ421:AJ444)</f>
        <v>296</v>
      </c>
    </row>
    <row r="447" spans="1:74" ht="20.25" x14ac:dyDescent="0.2">
      <c r="A447" s="75"/>
      <c r="B447" s="75"/>
      <c r="C447" s="75"/>
      <c r="D447" s="75"/>
      <c r="E447" s="75"/>
      <c r="F447" s="171" t="s">
        <v>39</v>
      </c>
      <c r="G447" s="171"/>
      <c r="H447" s="171"/>
      <c r="I447" s="94"/>
      <c r="J447" s="171" t="s">
        <v>40</v>
      </c>
      <c r="K447" s="171"/>
      <c r="L447" s="171"/>
      <c r="M447" s="94"/>
      <c r="N447" s="171" t="s">
        <v>55</v>
      </c>
      <c r="O447" s="171"/>
      <c r="P447" s="171"/>
      <c r="Q447" s="94"/>
      <c r="R447" s="171" t="s">
        <v>55</v>
      </c>
      <c r="S447" s="171"/>
      <c r="T447" s="171"/>
      <c r="U447" s="94"/>
      <c r="V447" s="171" t="s">
        <v>56</v>
      </c>
      <c r="W447" s="171"/>
      <c r="X447" s="171"/>
      <c r="Y447" s="94"/>
      <c r="Z447" s="171" t="s">
        <v>41</v>
      </c>
      <c r="AA447" s="171"/>
      <c r="AB447" s="171"/>
      <c r="AC447" s="79"/>
      <c r="AD447" s="171" t="s">
        <v>101</v>
      </c>
      <c r="AE447" s="171"/>
      <c r="AF447" s="171"/>
      <c r="AG447" s="75"/>
      <c r="AH447" s="75"/>
      <c r="AI447" s="107" t="s">
        <v>39</v>
      </c>
      <c r="AJ447" s="107"/>
      <c r="AK447" s="75"/>
      <c r="AL447" s="75"/>
      <c r="AM447" s="75"/>
      <c r="AN447" s="75"/>
      <c r="AO447" s="75"/>
      <c r="AP447" s="75"/>
      <c r="AQ447" s="75"/>
      <c r="AR447" s="75"/>
      <c r="AS447" s="75"/>
      <c r="AT447" s="75"/>
      <c r="AU447" s="75"/>
      <c r="AV447" s="75"/>
      <c r="AW447" s="75"/>
      <c r="AX447" s="75"/>
      <c r="AY447" s="75"/>
      <c r="AZ447" s="75"/>
      <c r="BA447" s="75"/>
      <c r="BB447" s="75"/>
      <c r="BC447" s="75"/>
      <c r="BD447" s="75"/>
      <c r="BE447" s="75"/>
      <c r="BF447" s="75"/>
      <c r="BG447" s="75"/>
      <c r="BH447" s="75"/>
      <c r="BI447" s="75"/>
      <c r="BJ447" s="75"/>
      <c r="BK447" s="75"/>
      <c r="BL447" s="75"/>
      <c r="BM447" s="75"/>
      <c r="BN447" s="75"/>
      <c r="BO447" s="75"/>
      <c r="BP447" s="75"/>
      <c r="BQ447" s="75"/>
      <c r="BR447" s="75"/>
      <c r="BS447" s="75"/>
      <c r="BT447" s="75"/>
      <c r="BU447" s="75"/>
      <c r="BV447" s="75"/>
    </row>
    <row r="448" spans="1:74" ht="20.25" x14ac:dyDescent="0.25">
      <c r="A448" s="75"/>
      <c r="B448" s="75"/>
      <c r="C448" s="75"/>
      <c r="D448" s="75"/>
      <c r="E448" s="75"/>
      <c r="F448" s="115" t="s">
        <v>98</v>
      </c>
      <c r="G448" s="173" t="s">
        <v>97</v>
      </c>
      <c r="H448" s="173"/>
      <c r="J448" s="115" t="s">
        <v>98</v>
      </c>
      <c r="K448" s="173" t="s">
        <v>97</v>
      </c>
      <c r="L448" s="173"/>
      <c r="M448" s="79"/>
      <c r="N448" s="115" t="s">
        <v>98</v>
      </c>
      <c r="O448" s="173" t="s">
        <v>97</v>
      </c>
      <c r="P448" s="173"/>
      <c r="Q448" s="79"/>
      <c r="R448" s="115" t="s">
        <v>98</v>
      </c>
      <c r="S448" s="173" t="s">
        <v>97</v>
      </c>
      <c r="T448" s="173"/>
      <c r="U448" s="79"/>
      <c r="V448" s="115" t="s">
        <v>98</v>
      </c>
      <c r="W448" s="173" t="s">
        <v>97</v>
      </c>
      <c r="X448" s="173"/>
      <c r="Y448" s="79"/>
      <c r="Z448" s="115" t="s">
        <v>98</v>
      </c>
      <c r="AA448" s="173" t="s">
        <v>97</v>
      </c>
      <c r="AB448" s="173"/>
      <c r="AC448" s="79"/>
      <c r="AD448" s="115" t="s">
        <v>98</v>
      </c>
      <c r="AE448" s="173" t="s">
        <v>97</v>
      </c>
      <c r="AF448" s="173"/>
      <c r="AG448" s="75"/>
      <c r="AH448" s="75"/>
      <c r="AI448" s="108" t="s">
        <v>53</v>
      </c>
      <c r="AJ448" s="108">
        <v>36</v>
      </c>
      <c r="AK448" s="75"/>
      <c r="AL448" s="75"/>
      <c r="AM448" s="75"/>
      <c r="AN448" s="75"/>
      <c r="AO448" s="75"/>
      <c r="AP448" s="75"/>
      <c r="AQ448" s="75"/>
      <c r="AR448" s="75"/>
      <c r="AS448" s="75"/>
      <c r="AT448" s="75"/>
      <c r="AU448" s="75"/>
      <c r="AV448" s="75"/>
      <c r="AW448" s="75"/>
      <c r="AX448" s="75"/>
      <c r="AY448" s="75"/>
      <c r="AZ448" s="75"/>
      <c r="BA448" s="75"/>
      <c r="BB448" s="75"/>
      <c r="BC448" s="75"/>
      <c r="BD448" s="75"/>
      <c r="BE448" s="75"/>
      <c r="BF448" s="75"/>
      <c r="BG448" s="75"/>
      <c r="BH448" s="75"/>
      <c r="BI448" s="75"/>
      <c r="BJ448" s="75"/>
      <c r="BK448" s="75"/>
      <c r="BL448" s="75"/>
      <c r="BM448" s="75"/>
      <c r="BN448" s="75"/>
      <c r="BO448" s="75"/>
      <c r="BP448" s="75"/>
      <c r="BQ448" s="75"/>
      <c r="BR448" s="75"/>
      <c r="BS448" s="75"/>
      <c r="BT448" s="75"/>
      <c r="BU448" s="75"/>
      <c r="BV448" s="75"/>
    </row>
    <row r="449" spans="1:74" ht="20.25" x14ac:dyDescent="0.2">
      <c r="A449" s="75"/>
      <c r="B449" s="75"/>
      <c r="C449" s="75"/>
      <c r="D449" s="75"/>
      <c r="E449" s="75"/>
      <c r="F449" s="116" t="s">
        <v>15</v>
      </c>
      <c r="G449" s="172">
        <f>(G470-G451)/100*60</f>
        <v>36</v>
      </c>
      <c r="H449" s="172"/>
      <c r="J449" s="116" t="s">
        <v>15</v>
      </c>
      <c r="K449" s="172">
        <f>(K470-K451)/100*60</f>
        <v>48</v>
      </c>
      <c r="L449" s="172"/>
      <c r="M449" s="79"/>
      <c r="N449" s="116" t="s">
        <v>15</v>
      </c>
      <c r="O449" s="172">
        <f>(O470-O451)/100*60</f>
        <v>42</v>
      </c>
      <c r="P449" s="172"/>
      <c r="Q449" s="79"/>
      <c r="R449" s="116" t="s">
        <v>15</v>
      </c>
      <c r="S449" s="172">
        <f>(S470-S451)/100*60</f>
        <v>0</v>
      </c>
      <c r="T449" s="172"/>
      <c r="U449" s="79"/>
      <c r="V449" s="116" t="s">
        <v>15</v>
      </c>
      <c r="W449" s="172">
        <f>(W470-W451)/100*60</f>
        <v>0</v>
      </c>
      <c r="X449" s="172"/>
      <c r="Y449" s="79"/>
      <c r="Z449" s="116" t="s">
        <v>15</v>
      </c>
      <c r="AA449" s="172">
        <f>(AA470-AA451)/100*60</f>
        <v>0</v>
      </c>
      <c r="AB449" s="172"/>
      <c r="AC449" s="79"/>
      <c r="AD449" s="116" t="s">
        <v>15</v>
      </c>
      <c r="AE449" s="172">
        <f>(AE470-AE451)/100*60</f>
        <v>0</v>
      </c>
      <c r="AF449" s="172"/>
      <c r="AG449" s="75"/>
      <c r="AH449" s="75"/>
      <c r="AI449" s="108" t="s">
        <v>65</v>
      </c>
      <c r="AJ449" s="108">
        <v>24</v>
      </c>
      <c r="AK449" s="75"/>
      <c r="AL449" s="75"/>
      <c r="AM449" s="75"/>
      <c r="AN449" s="75"/>
      <c r="AO449" s="75"/>
      <c r="AP449" s="75"/>
      <c r="AQ449" s="75"/>
      <c r="AR449" s="75"/>
      <c r="AS449" s="75"/>
      <c r="AT449" s="75"/>
      <c r="AU449" s="75"/>
      <c r="AV449" s="75"/>
      <c r="AW449" s="75"/>
      <c r="AX449" s="75"/>
      <c r="AY449" s="75"/>
      <c r="AZ449" s="75"/>
      <c r="BA449" s="75"/>
      <c r="BB449" s="75"/>
      <c r="BC449" s="75"/>
      <c r="BD449" s="75"/>
      <c r="BE449" s="75"/>
      <c r="BF449" s="75"/>
      <c r="BG449" s="75"/>
      <c r="BH449" s="75"/>
      <c r="BI449" s="75"/>
      <c r="BJ449" s="75"/>
      <c r="BK449" s="75"/>
      <c r="BL449" s="75"/>
      <c r="BM449" s="75"/>
      <c r="BN449" s="75"/>
      <c r="BO449" s="75"/>
      <c r="BP449" s="75"/>
      <c r="BQ449" s="75"/>
      <c r="BR449" s="75"/>
      <c r="BS449" s="75"/>
      <c r="BT449" s="75"/>
      <c r="BU449" s="75"/>
      <c r="BV449" s="75"/>
    </row>
    <row r="450" spans="1:74" ht="20.25" x14ac:dyDescent="0.2">
      <c r="A450" s="75"/>
      <c r="B450" s="75"/>
      <c r="C450" s="75"/>
      <c r="D450" s="75"/>
      <c r="E450" s="75"/>
      <c r="F450" s="116" t="s">
        <v>16</v>
      </c>
      <c r="G450" s="172">
        <f>(G470-G451)/100*40</f>
        <v>24</v>
      </c>
      <c r="H450" s="172"/>
      <c r="J450" s="116" t="s">
        <v>16</v>
      </c>
      <c r="K450" s="172">
        <f>(K470-K451)/100*40</f>
        <v>32</v>
      </c>
      <c r="L450" s="172"/>
      <c r="M450" s="79"/>
      <c r="N450" s="116" t="s">
        <v>16</v>
      </c>
      <c r="O450" s="172">
        <f>(O470-O451)/100*40</f>
        <v>28</v>
      </c>
      <c r="P450" s="172"/>
      <c r="Q450" s="79"/>
      <c r="R450" s="116" t="s">
        <v>16</v>
      </c>
      <c r="S450" s="172">
        <f>(S470-S451)/100*40</f>
        <v>0</v>
      </c>
      <c r="T450" s="172"/>
      <c r="U450" s="79"/>
      <c r="V450" s="116" t="s">
        <v>16</v>
      </c>
      <c r="W450" s="172">
        <f>(W470-W451)/100*40</f>
        <v>0</v>
      </c>
      <c r="X450" s="172"/>
      <c r="Y450" s="79"/>
      <c r="Z450" s="116" t="s">
        <v>16</v>
      </c>
      <c r="AA450" s="172">
        <f>(AA470-AA451)/100*40</f>
        <v>0</v>
      </c>
      <c r="AB450" s="172"/>
      <c r="AC450" s="79"/>
      <c r="AD450" s="116" t="s">
        <v>16</v>
      </c>
      <c r="AE450" s="172">
        <f>(AE470-AE451)/100*40</f>
        <v>0</v>
      </c>
      <c r="AF450" s="172"/>
      <c r="AG450" s="75"/>
      <c r="AH450" s="75"/>
      <c r="AI450" s="108" t="s">
        <v>61</v>
      </c>
      <c r="AJ450" s="108">
        <v>10</v>
      </c>
      <c r="AK450" s="75"/>
      <c r="AL450" s="75"/>
      <c r="AM450" s="75"/>
      <c r="AN450" s="75"/>
      <c r="AO450" s="75"/>
      <c r="AP450" s="75"/>
      <c r="AQ450" s="75"/>
      <c r="AR450" s="75"/>
      <c r="AS450" s="75"/>
      <c r="AT450" s="75"/>
      <c r="AU450" s="75"/>
      <c r="AV450" s="75"/>
      <c r="AW450" s="75"/>
      <c r="AX450" s="75"/>
      <c r="AY450" s="75"/>
      <c r="AZ450" s="75"/>
      <c r="BA450" s="75"/>
      <c r="BB450" s="75"/>
      <c r="BC450" s="75"/>
      <c r="BD450" s="75"/>
      <c r="BE450" s="75"/>
      <c r="BF450" s="75"/>
      <c r="BG450" s="75"/>
      <c r="BH450" s="75"/>
      <c r="BI450" s="75"/>
      <c r="BJ450" s="75"/>
      <c r="BK450" s="75"/>
      <c r="BL450" s="75"/>
      <c r="BM450" s="75"/>
      <c r="BN450" s="75"/>
      <c r="BO450" s="75"/>
      <c r="BP450" s="75"/>
      <c r="BQ450" s="75"/>
      <c r="BR450" s="75"/>
      <c r="BS450" s="75"/>
      <c r="BT450" s="75"/>
      <c r="BU450" s="75"/>
      <c r="BV450" s="75"/>
    </row>
    <row r="451" spans="1:74" ht="20.25" x14ac:dyDescent="0.2">
      <c r="A451" s="75"/>
      <c r="B451" s="75"/>
      <c r="C451" s="75"/>
      <c r="D451" s="75"/>
      <c r="E451" s="75"/>
      <c r="F451" s="116" t="s">
        <v>17</v>
      </c>
      <c r="G451" s="172">
        <v>10</v>
      </c>
      <c r="H451" s="172"/>
      <c r="J451" s="116" t="s">
        <v>17</v>
      </c>
      <c r="K451" s="172">
        <v>10</v>
      </c>
      <c r="L451" s="172"/>
      <c r="M451" s="79"/>
      <c r="N451" s="116" t="s">
        <v>17</v>
      </c>
      <c r="O451" s="172">
        <v>10</v>
      </c>
      <c r="P451" s="172"/>
      <c r="Q451" s="79"/>
      <c r="R451" s="116" t="s">
        <v>17</v>
      </c>
      <c r="S451" s="172"/>
      <c r="T451" s="172"/>
      <c r="U451" s="79"/>
      <c r="V451" s="116" t="s">
        <v>17</v>
      </c>
      <c r="W451" s="172"/>
      <c r="X451" s="172"/>
      <c r="Y451" s="79"/>
      <c r="Z451" s="116" t="s">
        <v>17</v>
      </c>
      <c r="AA451" s="172"/>
      <c r="AB451" s="172"/>
      <c r="AC451" s="79"/>
      <c r="AD451" s="116" t="s">
        <v>17</v>
      </c>
      <c r="AE451" s="172"/>
      <c r="AF451" s="172"/>
      <c r="AG451" s="75"/>
      <c r="AH451" s="75"/>
      <c r="AI451" s="107" t="s">
        <v>118</v>
      </c>
      <c r="AJ451" s="107"/>
      <c r="AK451" s="75"/>
      <c r="AL451" s="75"/>
      <c r="AM451" s="75"/>
      <c r="AN451" s="75"/>
      <c r="AO451" s="75"/>
      <c r="AP451" s="75"/>
      <c r="AQ451" s="75"/>
      <c r="AR451" s="75"/>
      <c r="AS451" s="75"/>
      <c r="AT451" s="75"/>
      <c r="AU451" s="75"/>
      <c r="AV451" s="75"/>
      <c r="AW451" s="75"/>
      <c r="AX451" s="75"/>
      <c r="AY451" s="75"/>
      <c r="AZ451" s="75"/>
      <c r="BA451" s="75"/>
      <c r="BB451" s="75"/>
      <c r="BC451" s="75"/>
      <c r="BD451" s="75"/>
      <c r="BE451" s="75"/>
      <c r="BF451" s="75"/>
      <c r="BG451" s="75"/>
      <c r="BH451" s="75"/>
      <c r="BI451" s="75"/>
      <c r="BJ451" s="75"/>
      <c r="BK451" s="75"/>
      <c r="BL451" s="75"/>
      <c r="BM451" s="75"/>
      <c r="BN451" s="75"/>
      <c r="BO451" s="75"/>
      <c r="BP451" s="75"/>
      <c r="BQ451" s="75"/>
      <c r="BR451" s="75"/>
      <c r="BS451" s="75"/>
      <c r="BT451" s="75"/>
      <c r="BU451" s="75"/>
      <c r="BV451" s="75"/>
    </row>
    <row r="452" spans="1:74" ht="5.25" customHeight="1" x14ac:dyDescent="0.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  <c r="AC452" s="75"/>
      <c r="AD452" s="75"/>
      <c r="AE452" s="75"/>
      <c r="AF452" s="75"/>
      <c r="AG452" s="75"/>
      <c r="AH452" s="75"/>
      <c r="AI452" s="107"/>
      <c r="AJ452" s="107"/>
      <c r="AK452" s="75"/>
      <c r="AL452" s="75"/>
      <c r="AM452" s="75"/>
      <c r="AN452" s="75"/>
      <c r="AO452" s="75"/>
      <c r="AP452" s="75"/>
      <c r="AQ452" s="75"/>
      <c r="AR452" s="75"/>
      <c r="AS452" s="75"/>
      <c r="AT452" s="75"/>
      <c r="AU452" s="75"/>
      <c r="AV452" s="75"/>
      <c r="AW452" s="75"/>
      <c r="AX452" s="75"/>
      <c r="AY452" s="75"/>
      <c r="AZ452" s="75"/>
      <c r="BA452" s="75"/>
      <c r="BB452" s="75"/>
      <c r="BC452" s="75"/>
      <c r="BD452" s="75"/>
      <c r="BE452" s="75"/>
      <c r="BF452" s="75"/>
      <c r="BG452" s="75"/>
      <c r="BH452" s="75"/>
      <c r="BI452" s="75"/>
      <c r="BJ452" s="75"/>
      <c r="BK452" s="75"/>
      <c r="BL452" s="75"/>
      <c r="BM452" s="75"/>
      <c r="BN452" s="75"/>
      <c r="BO452" s="75"/>
      <c r="BP452" s="75"/>
      <c r="BQ452" s="75"/>
      <c r="BR452" s="75"/>
      <c r="BS452" s="75"/>
      <c r="BT452" s="75"/>
      <c r="BU452" s="75"/>
      <c r="BV452" s="75"/>
    </row>
    <row r="453" spans="1:74" ht="30.75" customHeight="1" x14ac:dyDescent="0.25">
      <c r="A453" s="114" t="s">
        <v>117</v>
      </c>
      <c r="B453" s="114" t="s">
        <v>38</v>
      </c>
      <c r="C453" s="114" t="s">
        <v>37</v>
      </c>
      <c r="D453" s="114" t="s">
        <v>99</v>
      </c>
      <c r="E453" s="75"/>
      <c r="F453" s="86" t="s">
        <v>37</v>
      </c>
      <c r="G453" s="86" t="s">
        <v>96</v>
      </c>
      <c r="H453" s="86" t="s">
        <v>97</v>
      </c>
      <c r="I453" s="76"/>
      <c r="J453" s="86" t="s">
        <v>37</v>
      </c>
      <c r="K453" s="86" t="s">
        <v>96</v>
      </c>
      <c r="L453" s="86" t="s">
        <v>97</v>
      </c>
      <c r="M453" s="76"/>
      <c r="N453" s="86" t="s">
        <v>37</v>
      </c>
      <c r="O453" s="86" t="s">
        <v>96</v>
      </c>
      <c r="P453" s="86" t="s">
        <v>97</v>
      </c>
      <c r="Q453" s="76"/>
      <c r="R453" s="86" t="s">
        <v>37</v>
      </c>
      <c r="S453" s="86" t="s">
        <v>96</v>
      </c>
      <c r="T453" s="86" t="s">
        <v>97</v>
      </c>
      <c r="U453" s="76"/>
      <c r="V453" s="86" t="s">
        <v>37</v>
      </c>
      <c r="W453" s="86" t="s">
        <v>96</v>
      </c>
      <c r="X453" s="86" t="s">
        <v>97</v>
      </c>
      <c r="Y453" s="76"/>
      <c r="Z453" s="86" t="s">
        <v>37</v>
      </c>
      <c r="AA453" s="86" t="s">
        <v>96</v>
      </c>
      <c r="AB453" s="86" t="s">
        <v>97</v>
      </c>
      <c r="AC453" s="76"/>
      <c r="AD453" s="86" t="s">
        <v>37</v>
      </c>
      <c r="AE453" s="86" t="s">
        <v>96</v>
      </c>
      <c r="AF453" s="86" t="s">
        <v>97</v>
      </c>
      <c r="AG453" s="75"/>
      <c r="AH453" s="75"/>
      <c r="AI453" s="108" t="s">
        <v>49</v>
      </c>
      <c r="AJ453" s="108">
        <v>48</v>
      </c>
      <c r="AK453" s="75"/>
      <c r="AL453" s="75"/>
      <c r="AM453" s="75"/>
      <c r="AN453" s="75"/>
      <c r="AO453" s="75"/>
      <c r="AP453" s="75"/>
      <c r="AQ453" s="75"/>
      <c r="AR453" s="75"/>
      <c r="AS453" s="75"/>
      <c r="AT453" s="75"/>
      <c r="AU453" s="75"/>
      <c r="AV453" s="75"/>
      <c r="AW453" s="75"/>
      <c r="AX453" s="75"/>
      <c r="AY453" s="75"/>
      <c r="AZ453" s="75"/>
      <c r="BA453" s="75"/>
      <c r="BB453" s="75"/>
      <c r="BC453" s="75"/>
      <c r="BD453" s="75"/>
      <c r="BE453" s="75"/>
      <c r="BF453" s="75"/>
      <c r="BG453" s="75"/>
      <c r="BH453" s="75"/>
      <c r="BI453" s="75"/>
      <c r="BJ453" s="75"/>
      <c r="BK453" s="75"/>
      <c r="BL453" s="75"/>
      <c r="BM453" s="75"/>
      <c r="BN453" s="75"/>
      <c r="BO453" s="75"/>
      <c r="BP453" s="75"/>
      <c r="BQ453" s="75"/>
      <c r="BR453" s="75"/>
      <c r="BS453" s="75"/>
      <c r="BT453" s="75"/>
      <c r="BU453" s="75"/>
      <c r="BV453" s="75"/>
    </row>
    <row r="454" spans="1:74" ht="6" customHeight="1" x14ac:dyDescent="0.2">
      <c r="A454" s="59"/>
      <c r="B454" s="59"/>
      <c r="C454" s="59"/>
      <c r="D454" s="59"/>
      <c r="E454" s="75"/>
      <c r="F454" s="82"/>
      <c r="G454" s="82"/>
      <c r="H454" s="83"/>
      <c r="I454" s="77"/>
      <c r="J454" s="82"/>
      <c r="K454" s="82"/>
      <c r="L454" s="83"/>
      <c r="M454" s="77"/>
      <c r="N454" s="82"/>
      <c r="O454" s="82"/>
      <c r="P454" s="83"/>
      <c r="Q454" s="77"/>
      <c r="R454" s="82"/>
      <c r="S454" s="82"/>
      <c r="T454" s="83"/>
      <c r="U454" s="77"/>
      <c r="V454" s="82"/>
      <c r="W454" s="82"/>
      <c r="X454" s="83"/>
      <c r="Y454" s="77"/>
      <c r="Z454" s="82"/>
      <c r="AA454" s="82"/>
      <c r="AB454" s="83"/>
      <c r="AC454" s="77"/>
      <c r="AD454" s="82"/>
      <c r="AE454" s="82"/>
      <c r="AF454" s="83"/>
      <c r="AG454" s="75"/>
      <c r="AH454" s="75"/>
      <c r="AI454" s="108"/>
      <c r="AJ454" s="108"/>
      <c r="AK454" s="75"/>
      <c r="AL454" s="75"/>
      <c r="AM454" s="75"/>
      <c r="AN454" s="75"/>
      <c r="AO454" s="75"/>
      <c r="AP454" s="75"/>
      <c r="AQ454" s="75"/>
      <c r="AR454" s="75"/>
      <c r="AS454" s="75"/>
      <c r="AT454" s="75"/>
      <c r="AU454" s="75"/>
      <c r="AV454" s="75"/>
      <c r="AW454" s="75"/>
      <c r="AX454" s="75"/>
      <c r="AY454" s="75"/>
      <c r="AZ454" s="75"/>
      <c r="BA454" s="75"/>
      <c r="BB454" s="75"/>
      <c r="BC454" s="75"/>
      <c r="BD454" s="75"/>
      <c r="BE454" s="75"/>
      <c r="BF454" s="75"/>
      <c r="BG454" s="75"/>
      <c r="BH454" s="75"/>
      <c r="BI454" s="75"/>
      <c r="BJ454" s="75"/>
      <c r="BK454" s="75"/>
      <c r="BL454" s="75"/>
      <c r="BM454" s="75"/>
      <c r="BN454" s="75"/>
      <c r="BO454" s="75"/>
      <c r="BP454" s="75"/>
      <c r="BQ454" s="75"/>
      <c r="BR454" s="75"/>
      <c r="BS454" s="75"/>
      <c r="BT454" s="75"/>
      <c r="BU454" s="75"/>
      <c r="BV454" s="75"/>
    </row>
    <row r="455" spans="1:74" ht="20.25" x14ac:dyDescent="0.25">
      <c r="A455" s="58" t="s">
        <v>1</v>
      </c>
      <c r="B455" s="116">
        <f>SUM(H455,L455,P455,T455,X455,AB455,AF455)</f>
        <v>42</v>
      </c>
      <c r="C455" s="62">
        <f>SUM(F455,J455,N455,R455,V455,Z455)</f>
        <v>3</v>
      </c>
      <c r="D455" s="116">
        <f>C455*10</f>
        <v>30</v>
      </c>
      <c r="E455" s="75"/>
      <c r="F455" s="87">
        <v>1</v>
      </c>
      <c r="G455" s="87"/>
      <c r="H455" s="93"/>
      <c r="I455" s="78"/>
      <c r="J455" s="87">
        <v>1</v>
      </c>
      <c r="K455" s="87"/>
      <c r="L455" s="93"/>
      <c r="M455" s="78"/>
      <c r="N455" s="87">
        <v>1</v>
      </c>
      <c r="O455" s="87"/>
      <c r="P455" s="93">
        <v>42</v>
      </c>
      <c r="Q455" s="78"/>
      <c r="R455" s="87"/>
      <c r="S455" s="87"/>
      <c r="T455" s="93"/>
      <c r="U455" s="78"/>
      <c r="V455" s="87"/>
      <c r="W455" s="87"/>
      <c r="X455" s="93"/>
      <c r="Y455" s="78"/>
      <c r="Z455" s="87"/>
      <c r="AA455" s="87"/>
      <c r="AB455" s="93"/>
      <c r="AC455" s="78"/>
      <c r="AD455" s="87"/>
      <c r="AE455" s="87"/>
      <c r="AF455" s="93"/>
      <c r="AG455" s="75"/>
      <c r="AH455" s="75"/>
      <c r="AI455" s="108" t="s">
        <v>51</v>
      </c>
      <c r="AJ455" s="108">
        <v>32</v>
      </c>
      <c r="AK455" s="75"/>
      <c r="AL455" s="75"/>
      <c r="AM455" s="75"/>
      <c r="AN455" s="75"/>
      <c r="AO455" s="75"/>
      <c r="AP455" s="75"/>
      <c r="AQ455" s="75"/>
      <c r="AR455" s="75"/>
      <c r="AS455" s="75"/>
      <c r="AT455" s="75"/>
      <c r="AU455" s="75"/>
      <c r="AV455" s="75"/>
      <c r="AW455" s="75"/>
      <c r="AX455" s="75"/>
      <c r="AY455" s="75"/>
      <c r="AZ455" s="75"/>
      <c r="BA455" s="75"/>
      <c r="BB455" s="75"/>
      <c r="BC455" s="75"/>
      <c r="BD455" s="75"/>
      <c r="BE455" s="75"/>
      <c r="BF455" s="75"/>
      <c r="BG455" s="75"/>
      <c r="BH455" s="75"/>
      <c r="BI455" s="75"/>
      <c r="BJ455" s="75"/>
      <c r="BK455" s="75"/>
      <c r="BL455" s="75"/>
      <c r="BM455" s="75"/>
      <c r="BN455" s="75"/>
      <c r="BO455" s="75"/>
      <c r="BP455" s="75"/>
      <c r="BQ455" s="75"/>
      <c r="BR455" s="75"/>
      <c r="BS455" s="75"/>
      <c r="BT455" s="75"/>
      <c r="BU455" s="75"/>
      <c r="BV455" s="75"/>
    </row>
    <row r="456" spans="1:74" ht="20.25" x14ac:dyDescent="0.25">
      <c r="A456" s="58" t="s">
        <v>2</v>
      </c>
      <c r="B456" s="116">
        <f t="shared" ref="B456:B468" si="57">SUM(H456,L456,P456,T456,X456,AB456,AF456)</f>
        <v>0</v>
      </c>
      <c r="C456" s="62">
        <f t="shared" ref="C456:C468" si="58">SUM(F456,J456,N456,R456,V456,Z456)</f>
        <v>0</v>
      </c>
      <c r="D456" s="116">
        <f t="shared" ref="D456:D468" si="59">C456*10</f>
        <v>0</v>
      </c>
      <c r="E456" s="75"/>
      <c r="F456" s="87"/>
      <c r="G456" s="87"/>
      <c r="H456" s="93"/>
      <c r="I456" s="78"/>
      <c r="J456" s="87"/>
      <c r="K456" s="87"/>
      <c r="L456" s="93"/>
      <c r="M456" s="78"/>
      <c r="N456" s="87"/>
      <c r="O456" s="87"/>
      <c r="P456" s="93"/>
      <c r="Q456" s="78"/>
      <c r="R456" s="87"/>
      <c r="S456" s="87"/>
      <c r="T456" s="93"/>
      <c r="U456" s="78"/>
      <c r="V456" s="87"/>
      <c r="W456" s="87"/>
      <c r="X456" s="93"/>
      <c r="Y456" s="78"/>
      <c r="Z456" s="87"/>
      <c r="AA456" s="87"/>
      <c r="AB456" s="93"/>
      <c r="AC456" s="78"/>
      <c r="AD456" s="87"/>
      <c r="AE456" s="87"/>
      <c r="AF456" s="93"/>
      <c r="AG456" s="75"/>
      <c r="AH456" s="75"/>
      <c r="AI456" s="107" t="s">
        <v>61</v>
      </c>
      <c r="AJ456" s="107">
        <v>10</v>
      </c>
      <c r="AK456" s="75"/>
      <c r="AL456" s="75"/>
      <c r="AM456" s="75"/>
      <c r="AN456" s="75"/>
      <c r="AO456" s="75"/>
      <c r="AP456" s="75"/>
      <c r="AQ456" s="75"/>
      <c r="AR456" s="75"/>
      <c r="AS456" s="75"/>
      <c r="AT456" s="75"/>
      <c r="AU456" s="75"/>
      <c r="AV456" s="75"/>
      <c r="AW456" s="75"/>
      <c r="AX456" s="75"/>
      <c r="AY456" s="75"/>
      <c r="AZ456" s="75"/>
      <c r="BA456" s="75"/>
      <c r="BB456" s="75"/>
      <c r="BC456" s="75"/>
      <c r="BD456" s="75"/>
      <c r="BE456" s="75"/>
      <c r="BF456" s="75"/>
      <c r="BG456" s="75"/>
      <c r="BH456" s="75"/>
      <c r="BI456" s="75"/>
      <c r="BJ456" s="75"/>
      <c r="BK456" s="75"/>
      <c r="BL456" s="75"/>
      <c r="BM456" s="75"/>
      <c r="BN456" s="75"/>
      <c r="BO456" s="75"/>
      <c r="BP456" s="75"/>
      <c r="BQ456" s="75"/>
      <c r="BR456" s="75"/>
      <c r="BS456" s="75"/>
      <c r="BT456" s="75"/>
      <c r="BU456" s="75"/>
      <c r="BV456" s="75"/>
    </row>
    <row r="457" spans="1:74" ht="20.25" x14ac:dyDescent="0.25">
      <c r="A457" s="58" t="s">
        <v>3</v>
      </c>
      <c r="B457" s="116">
        <f t="shared" si="57"/>
        <v>48</v>
      </c>
      <c r="C457" s="62">
        <f t="shared" si="58"/>
        <v>2</v>
      </c>
      <c r="D457" s="116">
        <f t="shared" si="59"/>
        <v>20</v>
      </c>
      <c r="E457" s="75"/>
      <c r="F457" s="87"/>
      <c r="G457" s="87"/>
      <c r="H457" s="93"/>
      <c r="I457" s="78"/>
      <c r="J457" s="87">
        <v>1</v>
      </c>
      <c r="K457" s="87"/>
      <c r="L457" s="93">
        <v>48</v>
      </c>
      <c r="M457" s="78"/>
      <c r="N457" s="87">
        <v>1</v>
      </c>
      <c r="O457" s="87"/>
      <c r="P457" s="93"/>
      <c r="Q457" s="78"/>
      <c r="R457" s="87"/>
      <c r="S457" s="87"/>
      <c r="T457" s="93"/>
      <c r="U457" s="78"/>
      <c r="V457" s="87"/>
      <c r="W457" s="87"/>
      <c r="X457" s="93"/>
      <c r="Y457" s="78"/>
      <c r="Z457" s="87"/>
      <c r="AA457" s="87"/>
      <c r="AB457" s="93"/>
      <c r="AC457" s="78"/>
      <c r="AD457" s="87"/>
      <c r="AE457" s="87"/>
      <c r="AF457" s="93"/>
      <c r="AG457" s="75"/>
      <c r="AH457" s="75"/>
      <c r="AI457" s="107" t="s">
        <v>112</v>
      </c>
      <c r="AJ457" s="108"/>
      <c r="AK457" s="75"/>
      <c r="AL457" s="75"/>
      <c r="AM457" s="75"/>
      <c r="AN457" s="75"/>
      <c r="AO457" s="75"/>
      <c r="AP457" s="75"/>
      <c r="AQ457" s="75"/>
      <c r="AR457" s="75"/>
      <c r="AS457" s="75"/>
      <c r="AT457" s="75"/>
      <c r="AU457" s="75"/>
      <c r="AV457" s="75"/>
      <c r="AW457" s="75"/>
      <c r="AX457" s="75"/>
      <c r="AY457" s="75"/>
      <c r="AZ457" s="75"/>
      <c r="BA457" s="75"/>
      <c r="BB457" s="75"/>
      <c r="BC457" s="75"/>
      <c r="BD457" s="75"/>
      <c r="BE457" s="75"/>
      <c r="BF457" s="75"/>
      <c r="BG457" s="75"/>
      <c r="BH457" s="75"/>
      <c r="BI457" s="75"/>
      <c r="BJ457" s="75"/>
      <c r="BK457" s="75"/>
      <c r="BL457" s="75"/>
      <c r="BM457" s="75"/>
      <c r="BN457" s="75"/>
      <c r="BO457" s="75"/>
      <c r="BP457" s="75"/>
      <c r="BQ457" s="75"/>
      <c r="BR457" s="75"/>
      <c r="BS457" s="75"/>
      <c r="BT457" s="75"/>
      <c r="BU457" s="75"/>
      <c r="BV457" s="75"/>
    </row>
    <row r="458" spans="1:74" ht="20.25" x14ac:dyDescent="0.25">
      <c r="A458" s="58" t="s">
        <v>4</v>
      </c>
      <c r="B458" s="116">
        <f t="shared" si="57"/>
        <v>0</v>
      </c>
      <c r="C458" s="62">
        <f t="shared" si="58"/>
        <v>2</v>
      </c>
      <c r="D458" s="116">
        <f t="shared" si="59"/>
        <v>20</v>
      </c>
      <c r="E458" s="75"/>
      <c r="F458" s="87"/>
      <c r="G458" s="87"/>
      <c r="H458" s="93"/>
      <c r="I458" s="78"/>
      <c r="J458" s="87">
        <v>1</v>
      </c>
      <c r="K458" s="87"/>
      <c r="L458" s="93"/>
      <c r="M458" s="78"/>
      <c r="N458" s="87">
        <v>1</v>
      </c>
      <c r="O458" s="87"/>
      <c r="P458" s="93"/>
      <c r="Q458" s="78"/>
      <c r="R458" s="87"/>
      <c r="S458" s="87"/>
      <c r="T458" s="93"/>
      <c r="U458" s="78"/>
      <c r="V458" s="87"/>
      <c r="W458" s="87"/>
      <c r="X458" s="93"/>
      <c r="Y458" s="78"/>
      <c r="Z458" s="87"/>
      <c r="AA458" s="87"/>
      <c r="AB458" s="93"/>
      <c r="AC458" s="78"/>
      <c r="AD458" s="87"/>
      <c r="AE458" s="87"/>
      <c r="AF458" s="93"/>
      <c r="AG458" s="75"/>
      <c r="AH458" s="75"/>
      <c r="AI458" s="108" t="s">
        <v>30</v>
      </c>
      <c r="AJ458" s="108">
        <v>42</v>
      </c>
      <c r="AK458" s="75"/>
      <c r="AL458" s="75"/>
      <c r="AM458" s="75"/>
      <c r="AN458" s="75"/>
      <c r="AO458" s="75"/>
      <c r="AP458" s="75"/>
      <c r="AQ458" s="75"/>
      <c r="AR458" s="75"/>
      <c r="AS458" s="75"/>
      <c r="AT458" s="75"/>
      <c r="AU458" s="75"/>
      <c r="AV458" s="75"/>
      <c r="AW458" s="75"/>
      <c r="AX458" s="75"/>
      <c r="AY458" s="75"/>
      <c r="AZ458" s="75"/>
      <c r="BA458" s="75"/>
      <c r="BB458" s="75"/>
      <c r="BC458" s="75"/>
      <c r="BD458" s="75"/>
      <c r="BE458" s="75"/>
      <c r="BF458" s="75"/>
      <c r="BG458" s="75"/>
      <c r="BH458" s="75"/>
      <c r="BI458" s="75"/>
      <c r="BJ458" s="75"/>
      <c r="BK458" s="75"/>
      <c r="BL458" s="75"/>
      <c r="BM458" s="75"/>
      <c r="BN458" s="75"/>
      <c r="BO458" s="75"/>
      <c r="BP458" s="75"/>
      <c r="BQ458" s="75"/>
      <c r="BR458" s="75"/>
      <c r="BS458" s="75"/>
      <c r="BT458" s="75"/>
      <c r="BU458" s="75"/>
      <c r="BV458" s="75"/>
    </row>
    <row r="459" spans="1:74" ht="20.25" x14ac:dyDescent="0.25">
      <c r="A459" s="58" t="s">
        <v>5</v>
      </c>
      <c r="B459" s="116">
        <f t="shared" si="57"/>
        <v>0</v>
      </c>
      <c r="C459" s="62">
        <f t="shared" si="58"/>
        <v>0</v>
      </c>
      <c r="D459" s="116">
        <f t="shared" si="59"/>
        <v>0</v>
      </c>
      <c r="E459" s="75"/>
      <c r="F459" s="87"/>
      <c r="G459" s="87"/>
      <c r="H459" s="93"/>
      <c r="I459" s="78"/>
      <c r="J459" s="87"/>
      <c r="K459" s="87"/>
      <c r="L459" s="93"/>
      <c r="M459" s="78"/>
      <c r="N459" s="87"/>
      <c r="O459" s="87"/>
      <c r="P459" s="93"/>
      <c r="Q459" s="78"/>
      <c r="R459" s="87"/>
      <c r="S459" s="87"/>
      <c r="T459" s="93"/>
      <c r="U459" s="78"/>
      <c r="V459" s="87"/>
      <c r="W459" s="87"/>
      <c r="X459" s="93"/>
      <c r="Y459" s="78"/>
      <c r="Z459" s="87"/>
      <c r="AA459" s="87"/>
      <c r="AB459" s="93"/>
      <c r="AC459" s="78"/>
      <c r="AD459" s="87"/>
      <c r="AE459" s="87"/>
      <c r="AF459" s="93"/>
      <c r="AG459" s="75"/>
      <c r="AH459" s="75"/>
      <c r="AI459" s="108" t="s">
        <v>62</v>
      </c>
      <c r="AJ459" s="107">
        <v>28</v>
      </c>
      <c r="AK459" s="75"/>
      <c r="AL459" s="75"/>
      <c r="AM459" s="75"/>
      <c r="AN459" s="75"/>
      <c r="AO459" s="75"/>
      <c r="AP459" s="75"/>
      <c r="AQ459" s="75"/>
      <c r="AR459" s="75"/>
      <c r="AS459" s="75"/>
      <c r="AT459" s="75"/>
      <c r="AU459" s="75"/>
      <c r="AV459" s="75"/>
      <c r="AW459" s="75"/>
      <c r="AX459" s="75"/>
      <c r="AY459" s="75"/>
      <c r="AZ459" s="75"/>
      <c r="BA459" s="75"/>
      <c r="BB459" s="75"/>
      <c r="BC459" s="75"/>
      <c r="BD459" s="75"/>
      <c r="BE459" s="75"/>
      <c r="BF459" s="75"/>
      <c r="BG459" s="75"/>
      <c r="BH459" s="75"/>
      <c r="BI459" s="75"/>
      <c r="BJ459" s="75"/>
      <c r="BK459" s="75"/>
      <c r="BL459" s="75"/>
      <c r="BM459" s="75"/>
      <c r="BN459" s="75"/>
      <c r="BO459" s="75"/>
      <c r="BP459" s="75"/>
      <c r="BQ459" s="75"/>
      <c r="BR459" s="75"/>
      <c r="BS459" s="75"/>
      <c r="BT459" s="75"/>
      <c r="BU459" s="75"/>
      <c r="BV459" s="75"/>
    </row>
    <row r="460" spans="1:74" ht="20.25" x14ac:dyDescent="0.25">
      <c r="A460" s="58" t="s">
        <v>6</v>
      </c>
      <c r="B460" s="116">
        <f t="shared" si="57"/>
        <v>0</v>
      </c>
      <c r="C460" s="62">
        <f t="shared" si="58"/>
        <v>0</v>
      </c>
      <c r="D460" s="116">
        <f t="shared" si="59"/>
        <v>0</v>
      </c>
      <c r="E460" s="75"/>
      <c r="F460" s="87"/>
      <c r="G460" s="87"/>
      <c r="H460" s="93"/>
      <c r="I460" s="78"/>
      <c r="J460" s="87"/>
      <c r="K460" s="87"/>
      <c r="L460" s="93"/>
      <c r="M460" s="78"/>
      <c r="N460" s="87"/>
      <c r="O460" s="87"/>
      <c r="P460" s="93"/>
      <c r="Q460" s="78"/>
      <c r="R460" s="87"/>
      <c r="S460" s="87"/>
      <c r="T460" s="93"/>
      <c r="U460" s="78"/>
      <c r="V460" s="87"/>
      <c r="W460" s="87"/>
      <c r="X460" s="93"/>
      <c r="Y460" s="78"/>
      <c r="Z460" s="87"/>
      <c r="AA460" s="87"/>
      <c r="AB460" s="93"/>
      <c r="AC460" s="78"/>
      <c r="AD460" s="87"/>
      <c r="AE460" s="87"/>
      <c r="AF460" s="93"/>
      <c r="AG460" s="75"/>
      <c r="AH460" s="75"/>
      <c r="AI460" s="108" t="s">
        <v>51</v>
      </c>
      <c r="AJ460" s="108">
        <v>10</v>
      </c>
      <c r="AK460" s="75"/>
      <c r="AL460" s="75"/>
      <c r="AM460" s="75"/>
      <c r="AN460" s="75"/>
      <c r="AO460" s="75"/>
      <c r="AP460" s="75"/>
      <c r="AQ460" s="75"/>
      <c r="AR460" s="75"/>
      <c r="AS460" s="75"/>
      <c r="AT460" s="75"/>
      <c r="AU460" s="75"/>
      <c r="AV460" s="75"/>
      <c r="AW460" s="75"/>
      <c r="AX460" s="75"/>
      <c r="AY460" s="75"/>
      <c r="AZ460" s="75"/>
      <c r="BA460" s="75"/>
      <c r="BB460" s="75"/>
      <c r="BC460" s="75"/>
      <c r="BD460" s="75"/>
      <c r="BE460" s="75"/>
      <c r="BF460" s="75"/>
      <c r="BG460" s="75"/>
      <c r="BH460" s="75"/>
      <c r="BI460" s="75"/>
      <c r="BJ460" s="75"/>
      <c r="BK460" s="75"/>
      <c r="BL460" s="75"/>
      <c r="BM460" s="75"/>
      <c r="BN460" s="75"/>
      <c r="BO460" s="75"/>
      <c r="BP460" s="75"/>
      <c r="BQ460" s="75"/>
      <c r="BR460" s="75"/>
      <c r="BS460" s="75"/>
      <c r="BT460" s="75"/>
      <c r="BU460" s="75"/>
      <c r="BV460" s="75"/>
    </row>
    <row r="461" spans="1:74" ht="20.25" x14ac:dyDescent="0.25">
      <c r="A461" s="58" t="s">
        <v>7</v>
      </c>
      <c r="B461" s="116">
        <f t="shared" si="57"/>
        <v>0</v>
      </c>
      <c r="C461" s="62">
        <f t="shared" si="58"/>
        <v>0</v>
      </c>
      <c r="D461" s="116">
        <f t="shared" si="59"/>
        <v>0</v>
      </c>
      <c r="E461" s="75"/>
      <c r="F461" s="87"/>
      <c r="G461" s="87"/>
      <c r="H461" s="93"/>
      <c r="I461" s="78"/>
      <c r="J461" s="87"/>
      <c r="K461" s="87"/>
      <c r="L461" s="93"/>
      <c r="M461" s="78"/>
      <c r="N461" s="87"/>
      <c r="O461" s="87"/>
      <c r="P461" s="93"/>
      <c r="Q461" s="78"/>
      <c r="R461" s="87"/>
      <c r="S461" s="87"/>
      <c r="T461" s="93"/>
      <c r="U461" s="78"/>
      <c r="V461" s="87"/>
      <c r="W461" s="87"/>
      <c r="X461" s="93"/>
      <c r="Y461" s="78"/>
      <c r="Z461" s="87"/>
      <c r="AA461" s="87"/>
      <c r="AB461" s="93"/>
      <c r="AC461" s="78"/>
      <c r="AD461" s="87"/>
      <c r="AE461" s="87"/>
      <c r="AF461" s="93"/>
      <c r="AG461" s="75"/>
      <c r="AH461" s="75"/>
      <c r="AI461" s="108"/>
      <c r="AJ461" s="108"/>
      <c r="AK461" s="75"/>
      <c r="AL461" s="75"/>
      <c r="AM461" s="75"/>
      <c r="AN461" s="75"/>
      <c r="AO461" s="75"/>
      <c r="AP461" s="75"/>
      <c r="AQ461" s="75"/>
      <c r="AR461" s="75"/>
      <c r="AS461" s="75"/>
      <c r="AT461" s="75"/>
      <c r="AU461" s="75"/>
      <c r="AV461" s="75"/>
      <c r="AW461" s="75"/>
      <c r="AX461" s="75"/>
      <c r="AY461" s="75"/>
      <c r="AZ461" s="75"/>
      <c r="BA461" s="75"/>
      <c r="BB461" s="75"/>
      <c r="BC461" s="75"/>
      <c r="BD461" s="75"/>
      <c r="BE461" s="75"/>
      <c r="BF461" s="75"/>
      <c r="BG461" s="75"/>
      <c r="BH461" s="75"/>
      <c r="BI461" s="75"/>
      <c r="BJ461" s="75"/>
      <c r="BK461" s="75"/>
      <c r="BL461" s="75"/>
      <c r="BM461" s="75"/>
      <c r="BN461" s="75"/>
      <c r="BO461" s="75"/>
      <c r="BP461" s="75"/>
      <c r="BQ461" s="75"/>
      <c r="BR461" s="75"/>
      <c r="BS461" s="75"/>
      <c r="BT461" s="75"/>
      <c r="BU461" s="75"/>
      <c r="BV461" s="75"/>
    </row>
    <row r="462" spans="1:74" ht="20.25" x14ac:dyDescent="0.25">
      <c r="A462" s="58" t="s">
        <v>8</v>
      </c>
      <c r="B462" s="116">
        <f t="shared" si="57"/>
        <v>24</v>
      </c>
      <c r="C462" s="62">
        <f t="shared" si="58"/>
        <v>3</v>
      </c>
      <c r="D462" s="116">
        <f t="shared" si="59"/>
        <v>30</v>
      </c>
      <c r="E462" s="75"/>
      <c r="F462" s="87">
        <v>1</v>
      </c>
      <c r="G462" s="87">
        <v>2</v>
      </c>
      <c r="H462" s="93">
        <v>24</v>
      </c>
      <c r="I462" s="78"/>
      <c r="J462" s="87">
        <v>1</v>
      </c>
      <c r="K462" s="87"/>
      <c r="L462" s="93"/>
      <c r="M462" s="78"/>
      <c r="N462" s="87">
        <v>1</v>
      </c>
      <c r="O462" s="87"/>
      <c r="P462" s="93"/>
      <c r="Q462" s="78"/>
      <c r="R462" s="87"/>
      <c r="S462" s="87"/>
      <c r="T462" s="93"/>
      <c r="U462" s="78"/>
      <c r="V462" s="87"/>
      <c r="W462" s="87"/>
      <c r="X462" s="93"/>
      <c r="Y462" s="78"/>
      <c r="Z462" s="87"/>
      <c r="AA462" s="87"/>
      <c r="AB462" s="93"/>
      <c r="AC462" s="78"/>
      <c r="AD462" s="87"/>
      <c r="AE462" s="87"/>
      <c r="AF462" s="93"/>
      <c r="AG462" s="75"/>
      <c r="AH462" s="75"/>
      <c r="AI462" s="108"/>
      <c r="AJ462" s="108"/>
      <c r="AK462" s="75"/>
      <c r="AL462" s="75"/>
      <c r="AM462" s="75"/>
      <c r="AN462" s="75"/>
      <c r="AO462" s="75"/>
      <c r="AP462" s="75"/>
      <c r="AQ462" s="75"/>
      <c r="AR462" s="75"/>
      <c r="AS462" s="75"/>
      <c r="AT462" s="75"/>
      <c r="AU462" s="75"/>
      <c r="AV462" s="75"/>
      <c r="AW462" s="75"/>
      <c r="AX462" s="75"/>
      <c r="AY462" s="75"/>
      <c r="AZ462" s="75"/>
      <c r="BA462" s="75"/>
      <c r="BB462" s="75"/>
      <c r="BC462" s="75"/>
      <c r="BD462" s="75"/>
      <c r="BE462" s="75"/>
      <c r="BF462" s="75"/>
      <c r="BG462" s="75"/>
      <c r="BH462" s="75"/>
      <c r="BI462" s="75"/>
      <c r="BJ462" s="75"/>
      <c r="BK462" s="75"/>
      <c r="BL462" s="75"/>
      <c r="BM462" s="75"/>
      <c r="BN462" s="75"/>
      <c r="BO462" s="75"/>
      <c r="BP462" s="75"/>
      <c r="BQ462" s="75"/>
      <c r="BR462" s="75"/>
      <c r="BS462" s="75"/>
      <c r="BT462" s="75"/>
      <c r="BU462" s="75"/>
      <c r="BV462" s="75"/>
    </row>
    <row r="463" spans="1:74" ht="20.25" x14ac:dyDescent="0.25">
      <c r="A463" s="58" t="s">
        <v>9</v>
      </c>
      <c r="B463" s="116">
        <f t="shared" si="57"/>
        <v>28</v>
      </c>
      <c r="C463" s="62">
        <f t="shared" si="58"/>
        <v>3</v>
      </c>
      <c r="D463" s="116">
        <f t="shared" si="59"/>
        <v>30</v>
      </c>
      <c r="E463" s="75"/>
      <c r="F463" s="87">
        <v>1</v>
      </c>
      <c r="G463" s="87"/>
      <c r="H463" s="93"/>
      <c r="I463" s="78"/>
      <c r="J463" s="87">
        <v>1</v>
      </c>
      <c r="K463" s="87"/>
      <c r="L463" s="93"/>
      <c r="M463" s="78"/>
      <c r="N463" s="87">
        <v>1</v>
      </c>
      <c r="O463" s="87"/>
      <c r="P463" s="93">
        <v>28</v>
      </c>
      <c r="Q463" s="78"/>
      <c r="R463" s="87"/>
      <c r="S463" s="87"/>
      <c r="T463" s="93"/>
      <c r="U463" s="78"/>
      <c r="V463" s="87"/>
      <c r="W463" s="87"/>
      <c r="X463" s="93"/>
      <c r="Y463" s="78"/>
      <c r="Z463" s="87"/>
      <c r="AA463" s="87"/>
      <c r="AB463" s="93"/>
      <c r="AC463" s="78"/>
      <c r="AD463" s="87"/>
      <c r="AE463" s="87"/>
      <c r="AF463" s="93"/>
      <c r="AG463" s="75"/>
      <c r="AH463" s="75"/>
      <c r="AI463" s="107"/>
      <c r="AJ463" s="107"/>
      <c r="AK463" s="75"/>
      <c r="AL463" s="75"/>
      <c r="AM463" s="75"/>
      <c r="AN463" s="75"/>
      <c r="AO463" s="75"/>
      <c r="AP463" s="75"/>
      <c r="AQ463" s="75"/>
      <c r="AR463" s="75"/>
      <c r="AS463" s="75"/>
      <c r="AT463" s="75"/>
      <c r="AU463" s="75"/>
      <c r="AV463" s="75"/>
      <c r="AW463" s="75"/>
      <c r="AX463" s="75"/>
      <c r="AY463" s="75"/>
      <c r="AZ463" s="75"/>
      <c r="BA463" s="75"/>
      <c r="BB463" s="75"/>
      <c r="BC463" s="75"/>
      <c r="BD463" s="75"/>
      <c r="BE463" s="75"/>
      <c r="BF463" s="75"/>
      <c r="BG463" s="75"/>
      <c r="BH463" s="75"/>
      <c r="BI463" s="75"/>
      <c r="BJ463" s="75"/>
      <c r="BK463" s="75"/>
      <c r="BL463" s="75"/>
      <c r="BM463" s="75"/>
      <c r="BN463" s="75"/>
      <c r="BO463" s="75"/>
      <c r="BP463" s="75"/>
      <c r="BQ463" s="75"/>
      <c r="BR463" s="75"/>
      <c r="BS463" s="75"/>
      <c r="BT463" s="75"/>
      <c r="BU463" s="75"/>
      <c r="BV463" s="75"/>
    </row>
    <row r="464" spans="1:74" ht="20.25" x14ac:dyDescent="0.25">
      <c r="A464" s="58" t="s">
        <v>10</v>
      </c>
      <c r="B464" s="116">
        <f t="shared" si="57"/>
        <v>36</v>
      </c>
      <c r="C464" s="62">
        <f t="shared" si="58"/>
        <v>3</v>
      </c>
      <c r="D464" s="116">
        <f t="shared" si="59"/>
        <v>30</v>
      </c>
      <c r="E464" s="75"/>
      <c r="F464" s="87">
        <v>1</v>
      </c>
      <c r="G464" s="87">
        <v>1</v>
      </c>
      <c r="H464" s="93">
        <v>36</v>
      </c>
      <c r="I464" s="78"/>
      <c r="J464" s="87">
        <v>1</v>
      </c>
      <c r="K464" s="87"/>
      <c r="L464" s="93"/>
      <c r="M464" s="78"/>
      <c r="N464" s="87">
        <v>1</v>
      </c>
      <c r="O464" s="87"/>
      <c r="P464" s="93"/>
      <c r="Q464" s="78"/>
      <c r="R464" s="87"/>
      <c r="S464" s="87"/>
      <c r="T464" s="93"/>
      <c r="U464" s="78"/>
      <c r="V464" s="87"/>
      <c r="W464" s="87"/>
      <c r="X464" s="93"/>
      <c r="Y464" s="78"/>
      <c r="Z464" s="87"/>
      <c r="AA464" s="87"/>
      <c r="AB464" s="93"/>
      <c r="AC464" s="78"/>
      <c r="AD464" s="87"/>
      <c r="AE464" s="87"/>
      <c r="AF464" s="93"/>
      <c r="AG464" s="75"/>
      <c r="AH464" s="75"/>
      <c r="AI464" s="108"/>
      <c r="AJ464" s="108"/>
      <c r="AK464" s="75"/>
      <c r="AL464" s="75"/>
      <c r="AM464" s="75"/>
      <c r="AN464" s="75"/>
      <c r="AO464" s="75"/>
      <c r="AP464" s="75"/>
      <c r="AQ464" s="75"/>
      <c r="AR464" s="75"/>
      <c r="AS464" s="75"/>
      <c r="AT464" s="75"/>
      <c r="AU464" s="75"/>
      <c r="AV464" s="75"/>
      <c r="AW464" s="75"/>
      <c r="AX464" s="75"/>
      <c r="AY464" s="75"/>
      <c r="AZ464" s="75"/>
      <c r="BA464" s="75"/>
      <c r="BB464" s="75"/>
      <c r="BC464" s="75"/>
      <c r="BD464" s="75"/>
      <c r="BE464" s="75"/>
      <c r="BF464" s="75"/>
      <c r="BG464" s="75"/>
      <c r="BH464" s="75"/>
      <c r="BI464" s="75"/>
      <c r="BJ464" s="75"/>
      <c r="BK464" s="75"/>
      <c r="BL464" s="75"/>
      <c r="BM464" s="75"/>
      <c r="BN464" s="75"/>
      <c r="BO464" s="75"/>
      <c r="BP464" s="75"/>
      <c r="BQ464" s="75"/>
      <c r="BR464" s="75"/>
      <c r="BS464" s="75"/>
      <c r="BT464" s="75"/>
      <c r="BU464" s="75"/>
      <c r="BV464" s="75"/>
    </row>
    <row r="465" spans="1:74" ht="20.25" x14ac:dyDescent="0.25">
      <c r="A465" s="58" t="s">
        <v>11</v>
      </c>
      <c r="B465" s="116">
        <f t="shared" si="57"/>
        <v>42</v>
      </c>
      <c r="C465" s="62">
        <f t="shared" si="58"/>
        <v>3</v>
      </c>
      <c r="D465" s="116">
        <f t="shared" si="59"/>
        <v>30</v>
      </c>
      <c r="E465" s="75"/>
      <c r="F465" s="87">
        <v>1</v>
      </c>
      <c r="G465" s="87"/>
      <c r="H465" s="93"/>
      <c r="I465" s="78"/>
      <c r="J465" s="87">
        <v>1</v>
      </c>
      <c r="K465" s="87"/>
      <c r="L465" s="93">
        <v>32</v>
      </c>
      <c r="M465" s="78"/>
      <c r="N465" s="87">
        <v>1</v>
      </c>
      <c r="O465" s="87"/>
      <c r="P465" s="93">
        <v>10</v>
      </c>
      <c r="Q465" s="78"/>
      <c r="R465" s="87"/>
      <c r="S465" s="87"/>
      <c r="T465" s="93"/>
      <c r="U465" s="78"/>
      <c r="V465" s="87"/>
      <c r="W465" s="87"/>
      <c r="X465" s="93"/>
      <c r="Y465" s="78"/>
      <c r="Z465" s="87"/>
      <c r="AA465" s="87"/>
      <c r="AB465" s="93"/>
      <c r="AC465" s="78"/>
      <c r="AD465" s="87"/>
      <c r="AE465" s="87"/>
      <c r="AF465" s="93"/>
      <c r="AG465" s="75"/>
      <c r="AH465" s="75"/>
      <c r="AI465" s="108"/>
      <c r="AJ465" s="108"/>
      <c r="AK465" s="75"/>
      <c r="AL465" s="75"/>
      <c r="AM465" s="75"/>
      <c r="AN465" s="75"/>
      <c r="AO465" s="75"/>
      <c r="AP465" s="75"/>
      <c r="AQ465" s="75"/>
      <c r="AR465" s="75"/>
      <c r="AS465" s="75"/>
      <c r="AT465" s="75"/>
      <c r="AU465" s="75"/>
      <c r="AV465" s="75"/>
      <c r="AW465" s="75"/>
      <c r="AX465" s="75"/>
      <c r="AY465" s="75"/>
      <c r="AZ465" s="75"/>
      <c r="BA465" s="75"/>
      <c r="BB465" s="75"/>
      <c r="BC465" s="75"/>
      <c r="BD465" s="75"/>
      <c r="BE465" s="75"/>
      <c r="BF465" s="75"/>
      <c r="BG465" s="75"/>
      <c r="BH465" s="75"/>
      <c r="BI465" s="75"/>
      <c r="BJ465" s="75"/>
      <c r="BK465" s="75"/>
      <c r="BL465" s="75"/>
      <c r="BM465" s="75"/>
      <c r="BN465" s="75"/>
      <c r="BO465" s="75"/>
      <c r="BP465" s="75"/>
      <c r="BQ465" s="75"/>
      <c r="BR465" s="75"/>
      <c r="BS465" s="75"/>
      <c r="BT465" s="75"/>
      <c r="BU465" s="75"/>
      <c r="BV465" s="75"/>
    </row>
    <row r="466" spans="1:74" ht="20.25" x14ac:dyDescent="0.25">
      <c r="A466" s="58" t="s">
        <v>12</v>
      </c>
      <c r="B466" s="116">
        <f t="shared" si="57"/>
        <v>20</v>
      </c>
      <c r="C466" s="62">
        <f t="shared" si="58"/>
        <v>2</v>
      </c>
      <c r="D466" s="116">
        <f t="shared" si="59"/>
        <v>20</v>
      </c>
      <c r="E466" s="75"/>
      <c r="F466" s="87">
        <v>1</v>
      </c>
      <c r="G466" s="87">
        <v>3</v>
      </c>
      <c r="H466" s="93">
        <v>10</v>
      </c>
      <c r="I466" s="78"/>
      <c r="J466" s="87">
        <v>1</v>
      </c>
      <c r="K466" s="87"/>
      <c r="L466" s="93">
        <v>10</v>
      </c>
      <c r="M466" s="78"/>
      <c r="N466" s="87"/>
      <c r="O466" s="87"/>
      <c r="P466" s="93"/>
      <c r="Q466" s="78"/>
      <c r="R466" s="87"/>
      <c r="S466" s="87"/>
      <c r="T466" s="93"/>
      <c r="U466" s="78"/>
      <c r="V466" s="87"/>
      <c r="W466" s="87"/>
      <c r="X466" s="93"/>
      <c r="Y466" s="78"/>
      <c r="Z466" s="87"/>
      <c r="AA466" s="87"/>
      <c r="AB466" s="93"/>
      <c r="AC466" s="78"/>
      <c r="AD466" s="87"/>
      <c r="AE466" s="87"/>
      <c r="AF466" s="93"/>
      <c r="AG466" s="75"/>
      <c r="AH466" s="75"/>
      <c r="AI466" s="108"/>
      <c r="AJ466" s="108"/>
      <c r="AK466" s="75"/>
      <c r="AL466" s="75"/>
      <c r="AM466" s="75"/>
      <c r="AN466" s="75"/>
      <c r="AO466" s="75"/>
      <c r="AP466" s="75"/>
      <c r="AQ466" s="75"/>
      <c r="AR466" s="75"/>
      <c r="AS466" s="75"/>
      <c r="AT466" s="75"/>
      <c r="AU466" s="75"/>
      <c r="AV466" s="75"/>
      <c r="AW466" s="75"/>
      <c r="AX466" s="75"/>
      <c r="AY466" s="75"/>
      <c r="AZ466" s="75"/>
      <c r="BA466" s="75"/>
      <c r="BB466" s="75"/>
      <c r="BC466" s="75"/>
      <c r="BD466" s="75"/>
      <c r="BE466" s="75"/>
      <c r="BF466" s="75"/>
      <c r="BG466" s="75"/>
      <c r="BH466" s="75"/>
      <c r="BI466" s="75"/>
      <c r="BJ466" s="75"/>
      <c r="BK466" s="75"/>
      <c r="BL466" s="75"/>
      <c r="BM466" s="75"/>
      <c r="BN466" s="75"/>
      <c r="BO466" s="75"/>
      <c r="BP466" s="75"/>
      <c r="BQ466" s="75"/>
      <c r="BR466" s="75"/>
      <c r="BS466" s="75"/>
      <c r="BT466" s="75"/>
      <c r="BU466" s="75"/>
      <c r="BV466" s="75"/>
    </row>
    <row r="467" spans="1:74" ht="20.25" x14ac:dyDescent="0.25">
      <c r="A467" s="58" t="s">
        <v>54</v>
      </c>
      <c r="B467" s="116">
        <f t="shared" si="57"/>
        <v>0</v>
      </c>
      <c r="C467" s="62">
        <f t="shared" si="58"/>
        <v>3</v>
      </c>
      <c r="D467" s="116">
        <f t="shared" si="59"/>
        <v>30</v>
      </c>
      <c r="E467" s="75"/>
      <c r="F467" s="87">
        <v>1</v>
      </c>
      <c r="G467" s="87"/>
      <c r="H467" s="93"/>
      <c r="I467" s="78"/>
      <c r="J467" s="87">
        <v>1</v>
      </c>
      <c r="K467" s="87"/>
      <c r="L467" s="93"/>
      <c r="M467" s="78"/>
      <c r="N467" s="87">
        <v>1</v>
      </c>
      <c r="O467" s="87"/>
      <c r="P467" s="93"/>
      <c r="Q467" s="78"/>
      <c r="R467" s="87"/>
      <c r="S467" s="87"/>
      <c r="T467" s="93"/>
      <c r="U467" s="78"/>
      <c r="V467" s="87"/>
      <c r="W467" s="87"/>
      <c r="X467" s="93"/>
      <c r="Y467" s="78"/>
      <c r="Z467" s="87"/>
      <c r="AA467" s="87"/>
      <c r="AB467" s="93"/>
      <c r="AC467" s="78"/>
      <c r="AD467" s="87"/>
      <c r="AE467" s="87"/>
      <c r="AF467" s="93"/>
      <c r="AG467" s="75"/>
      <c r="AH467" s="75"/>
      <c r="AI467" s="107"/>
      <c r="AJ467" s="107"/>
      <c r="AK467" s="75"/>
      <c r="AL467" s="75"/>
      <c r="AM467" s="75"/>
      <c r="AN467" s="75"/>
      <c r="AO467" s="75"/>
      <c r="AP467" s="75"/>
      <c r="AQ467" s="75"/>
      <c r="AR467" s="75"/>
      <c r="AS467" s="75"/>
      <c r="AT467" s="75"/>
      <c r="AU467" s="75"/>
      <c r="AV467" s="75"/>
      <c r="AW467" s="75"/>
      <c r="AX467" s="75"/>
      <c r="AY467" s="75"/>
      <c r="AZ467" s="75"/>
      <c r="BA467" s="75"/>
      <c r="BB467" s="75"/>
      <c r="BC467" s="75"/>
      <c r="BD467" s="75"/>
      <c r="BE467" s="75"/>
      <c r="BF467" s="75"/>
      <c r="BG467" s="75"/>
      <c r="BH467" s="75"/>
      <c r="BI467" s="75"/>
      <c r="BJ467" s="75"/>
      <c r="BK467" s="75"/>
      <c r="BL467" s="75"/>
      <c r="BM467" s="75"/>
      <c r="BN467" s="75"/>
      <c r="BO467" s="75"/>
      <c r="BP467" s="75"/>
      <c r="BQ467" s="75"/>
      <c r="BR467" s="75"/>
      <c r="BS467" s="75"/>
      <c r="BT467" s="75"/>
      <c r="BU467" s="75"/>
      <c r="BV467" s="75"/>
    </row>
    <row r="468" spans="1:74" ht="20.25" x14ac:dyDescent="0.25">
      <c r="A468" s="58" t="s">
        <v>76</v>
      </c>
      <c r="B468" s="116">
        <f t="shared" si="57"/>
        <v>0</v>
      </c>
      <c r="C468" s="62">
        <f t="shared" si="58"/>
        <v>0</v>
      </c>
      <c r="D468" s="116">
        <f t="shared" si="59"/>
        <v>0</v>
      </c>
      <c r="E468" s="75"/>
      <c r="F468" s="87"/>
      <c r="G468" s="87"/>
      <c r="H468" s="93"/>
      <c r="I468" s="78"/>
      <c r="J468" s="87"/>
      <c r="K468" s="87"/>
      <c r="L468" s="93"/>
      <c r="M468" s="78"/>
      <c r="N468" s="87"/>
      <c r="O468" s="87"/>
      <c r="P468" s="93"/>
      <c r="Q468" s="78"/>
      <c r="R468" s="87"/>
      <c r="S468" s="87"/>
      <c r="T468" s="93"/>
      <c r="U468" s="78"/>
      <c r="V468" s="87"/>
      <c r="W468" s="87"/>
      <c r="X468" s="93"/>
      <c r="Y468" s="78"/>
      <c r="Z468" s="87"/>
      <c r="AA468" s="87"/>
      <c r="AB468" s="93"/>
      <c r="AC468" s="78"/>
      <c r="AD468" s="87"/>
      <c r="AE468" s="87"/>
      <c r="AF468" s="93"/>
      <c r="AG468" s="75"/>
      <c r="AH468" s="75"/>
      <c r="AI468" s="108"/>
      <c r="AJ468" s="108"/>
      <c r="AK468" s="75"/>
      <c r="AL468" s="75"/>
      <c r="AM468" s="75"/>
      <c r="AN468" s="75"/>
      <c r="AO468" s="75"/>
      <c r="AP468" s="75"/>
      <c r="AQ468" s="75"/>
      <c r="AR468" s="75"/>
      <c r="AS468" s="75"/>
      <c r="AT468" s="75"/>
      <c r="AU468" s="75"/>
      <c r="AV468" s="75"/>
      <c r="AW468" s="75"/>
      <c r="AX468" s="75"/>
      <c r="AY468" s="75"/>
      <c r="AZ468" s="75"/>
      <c r="BA468" s="75"/>
      <c r="BB468" s="75"/>
      <c r="BC468" s="75"/>
      <c r="BD468" s="75"/>
      <c r="BE468" s="75"/>
      <c r="BF468" s="75"/>
      <c r="BG468" s="75"/>
      <c r="BH468" s="75"/>
      <c r="BI468" s="75"/>
      <c r="BJ468" s="75"/>
      <c r="BK468" s="75"/>
      <c r="BL468" s="75"/>
      <c r="BM468" s="75"/>
      <c r="BN468" s="75"/>
      <c r="BO468" s="75"/>
      <c r="BP468" s="75"/>
      <c r="BQ468" s="75"/>
      <c r="BR468" s="75"/>
      <c r="BS468" s="75"/>
      <c r="BT468" s="75"/>
      <c r="BU468" s="75"/>
      <c r="BV468" s="75"/>
    </row>
    <row r="469" spans="1:74" ht="5.25" customHeight="1" x14ac:dyDescent="0.2">
      <c r="A469" s="59"/>
      <c r="B469" s="63"/>
      <c r="C469" s="63"/>
      <c r="D469" s="63"/>
      <c r="E469" s="75"/>
      <c r="F469" s="84"/>
      <c r="G469" s="84"/>
      <c r="H469" s="85"/>
      <c r="I469" s="78"/>
      <c r="J469" s="84"/>
      <c r="K469" s="84"/>
      <c r="L469" s="85"/>
      <c r="M469" s="78"/>
      <c r="N469" s="84"/>
      <c r="O469" s="84"/>
      <c r="P469" s="84"/>
      <c r="Q469" s="78"/>
      <c r="R469" s="84"/>
      <c r="S469" s="84"/>
      <c r="T469" s="85"/>
      <c r="U469" s="78"/>
      <c r="V469" s="84"/>
      <c r="W469" s="84"/>
      <c r="X469" s="85"/>
      <c r="Y469" s="78"/>
      <c r="Z469" s="84"/>
      <c r="AA469" s="84"/>
      <c r="AB469" s="85"/>
      <c r="AC469" s="78"/>
      <c r="AD469" s="84"/>
      <c r="AE469" s="84"/>
      <c r="AF469" s="85"/>
      <c r="AG469" s="75"/>
      <c r="AH469" s="75"/>
      <c r="AI469" s="108"/>
      <c r="AJ469" s="108"/>
      <c r="AK469" s="75"/>
      <c r="AL469" s="75"/>
      <c r="AM469" s="75"/>
      <c r="AN469" s="75"/>
      <c r="AO469" s="75"/>
      <c r="AP469" s="75"/>
      <c r="AQ469" s="75"/>
      <c r="AR469" s="75"/>
      <c r="AS469" s="75"/>
      <c r="AT469" s="75"/>
      <c r="AU469" s="75"/>
      <c r="AV469" s="75"/>
      <c r="AW469" s="75"/>
      <c r="AX469" s="75"/>
      <c r="AY469" s="75"/>
      <c r="AZ469" s="75"/>
      <c r="BA469" s="75"/>
      <c r="BB469" s="75"/>
      <c r="BC469" s="75"/>
      <c r="BD469" s="75"/>
      <c r="BE469" s="75"/>
      <c r="BF469" s="75"/>
      <c r="BG469" s="75"/>
      <c r="BH469" s="75"/>
      <c r="BI469" s="75"/>
      <c r="BJ469" s="75"/>
      <c r="BK469" s="75"/>
      <c r="BL469" s="75"/>
      <c r="BM469" s="75"/>
      <c r="BN469" s="75"/>
      <c r="BO469" s="75"/>
      <c r="BP469" s="75"/>
      <c r="BQ469" s="75"/>
      <c r="BR469" s="75"/>
      <c r="BS469" s="75"/>
      <c r="BT469" s="75"/>
      <c r="BU469" s="75"/>
      <c r="BV469" s="75"/>
    </row>
    <row r="470" spans="1:74" ht="20.25" x14ac:dyDescent="0.2">
      <c r="A470" s="58"/>
      <c r="B470" s="64">
        <f>SUM(B455:B468)</f>
        <v>240</v>
      </c>
      <c r="C470" s="114"/>
      <c r="D470" s="64">
        <f>SUM(D455:D469)</f>
        <v>240</v>
      </c>
      <c r="E470" s="75"/>
      <c r="F470" s="89">
        <f>SUM(F455:F468)</f>
        <v>7</v>
      </c>
      <c r="G470" s="95">
        <f>F470*10</f>
        <v>70</v>
      </c>
      <c r="H470" s="90">
        <f>SUM(H455:H468)</f>
        <v>70</v>
      </c>
      <c r="I470" s="78"/>
      <c r="J470" s="89">
        <f>SUM(J455:J468)</f>
        <v>9</v>
      </c>
      <c r="K470" s="95">
        <f>J470*10</f>
        <v>90</v>
      </c>
      <c r="L470" s="90">
        <f>SUM(L455:L468)</f>
        <v>90</v>
      </c>
      <c r="M470" s="78"/>
      <c r="N470" s="89">
        <f>SUM(N455:N468)</f>
        <v>8</v>
      </c>
      <c r="O470" s="95">
        <f>N470*10</f>
        <v>80</v>
      </c>
      <c r="P470" s="90">
        <f>SUM(P455:P468)</f>
        <v>80</v>
      </c>
      <c r="Q470" s="78"/>
      <c r="R470" s="89">
        <f>SUM(R455:R468)</f>
        <v>0</v>
      </c>
      <c r="S470" s="95">
        <f>R470*10</f>
        <v>0</v>
      </c>
      <c r="T470" s="90">
        <f>SUM(T455:T468)</f>
        <v>0</v>
      </c>
      <c r="U470" s="78"/>
      <c r="V470" s="89">
        <f>SUM(V455:V468)</f>
        <v>0</v>
      </c>
      <c r="W470" s="95">
        <f>V470*10</f>
        <v>0</v>
      </c>
      <c r="X470" s="90">
        <f>SUM(X455:X468)</f>
        <v>0</v>
      </c>
      <c r="Y470" s="78"/>
      <c r="Z470" s="89">
        <f>SUM(Z455:Z468)</f>
        <v>0</v>
      </c>
      <c r="AA470" s="95">
        <f>Z470*10</f>
        <v>0</v>
      </c>
      <c r="AB470" s="90">
        <f>SUM(AB455:AB468)</f>
        <v>0</v>
      </c>
      <c r="AC470" s="78"/>
      <c r="AD470" s="89">
        <f>SUM(AD455:AD468)</f>
        <v>0</v>
      </c>
      <c r="AE470" s="95">
        <f>AD470*10</f>
        <v>0</v>
      </c>
      <c r="AF470" s="90">
        <f>SUM(AF455:AF468)</f>
        <v>0</v>
      </c>
      <c r="AG470" s="75"/>
      <c r="AH470" s="90">
        <f>SUM(AF470,AB470,X470,T470,P470,L470,H470)</f>
        <v>240</v>
      </c>
      <c r="AI470" s="108"/>
      <c r="AJ470" s="108"/>
      <c r="AK470" s="75"/>
      <c r="AL470" s="75"/>
      <c r="AM470" s="75"/>
      <c r="AN470" s="75"/>
      <c r="AO470" s="75"/>
      <c r="AP470" s="75"/>
      <c r="AQ470" s="75"/>
      <c r="AR470" s="75"/>
      <c r="AS470" s="75"/>
      <c r="AT470" s="75"/>
      <c r="AU470" s="75"/>
      <c r="AV470" s="75"/>
      <c r="AW470" s="75"/>
      <c r="AX470" s="75"/>
      <c r="AY470" s="75"/>
      <c r="AZ470" s="75"/>
      <c r="BA470" s="75"/>
      <c r="BB470" s="75"/>
      <c r="BC470" s="75"/>
      <c r="BD470" s="75"/>
      <c r="BE470" s="75"/>
      <c r="BF470" s="75"/>
      <c r="BG470" s="75"/>
      <c r="BH470" s="75"/>
      <c r="BI470" s="75"/>
      <c r="BJ470" s="75"/>
      <c r="BK470" s="75"/>
      <c r="BL470" s="75"/>
      <c r="BM470" s="75"/>
      <c r="BN470" s="75"/>
      <c r="BO470" s="75"/>
      <c r="BP470" s="75"/>
      <c r="BQ470" s="75"/>
      <c r="BR470" s="75"/>
      <c r="BS470" s="75"/>
      <c r="BT470" s="75"/>
      <c r="BU470" s="75"/>
      <c r="BV470" s="75"/>
    </row>
    <row r="471" spans="1:74" ht="20.25" x14ac:dyDescent="0.2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  <c r="AC471" s="75"/>
      <c r="AD471" s="75"/>
      <c r="AE471" s="75"/>
      <c r="AF471" s="75"/>
      <c r="AG471" s="75"/>
      <c r="AH471" s="75"/>
      <c r="AI471" s="108"/>
      <c r="AJ471" s="108"/>
      <c r="AK471" s="75"/>
      <c r="AL471" s="75"/>
      <c r="AM471" s="75"/>
      <c r="AN471" s="75"/>
      <c r="AO471" s="75"/>
      <c r="AP471" s="75"/>
      <c r="AQ471" s="75"/>
      <c r="AR471" s="75"/>
      <c r="AS471" s="75"/>
      <c r="AT471" s="75"/>
      <c r="AU471" s="75"/>
      <c r="AV471" s="75"/>
      <c r="AW471" s="75"/>
      <c r="AX471" s="75"/>
      <c r="AY471" s="75"/>
      <c r="AZ471" s="75"/>
      <c r="BA471" s="75"/>
      <c r="BB471" s="75"/>
      <c r="BC471" s="75"/>
      <c r="BD471" s="75"/>
      <c r="BE471" s="75"/>
      <c r="BF471" s="75"/>
      <c r="BG471" s="75"/>
      <c r="BH471" s="75"/>
      <c r="BI471" s="75"/>
      <c r="BJ471" s="75"/>
      <c r="BK471" s="75"/>
      <c r="BL471" s="75"/>
      <c r="BM471" s="75"/>
      <c r="BN471" s="75"/>
      <c r="BO471" s="75"/>
      <c r="BP471" s="75"/>
      <c r="BQ471" s="75"/>
      <c r="BR471" s="75"/>
      <c r="BS471" s="75"/>
      <c r="BT471" s="75"/>
      <c r="BU471" s="75"/>
      <c r="BV471" s="75"/>
    </row>
    <row r="472" spans="1:74" ht="20.25" x14ac:dyDescent="0.2">
      <c r="A472" s="106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  <c r="AC472" s="75"/>
      <c r="AD472" s="75"/>
      <c r="AE472" s="75"/>
      <c r="AF472" s="75"/>
      <c r="AG472" s="75"/>
      <c r="AH472" s="75"/>
      <c r="AI472" s="75"/>
      <c r="AJ472" s="107">
        <f>SUM(AJ448:AJ471)</f>
        <v>240</v>
      </c>
      <c r="AK472" s="75"/>
      <c r="AL472" s="75"/>
      <c r="AM472" s="75"/>
      <c r="AN472" s="75"/>
      <c r="AO472" s="75"/>
      <c r="AP472" s="75"/>
      <c r="AQ472" s="75"/>
      <c r="AR472" s="75"/>
      <c r="AS472" s="75"/>
      <c r="AT472" s="75"/>
      <c r="AU472" s="75"/>
      <c r="AV472" s="75"/>
      <c r="AW472" s="75"/>
      <c r="AX472" s="75"/>
      <c r="AY472" s="75"/>
      <c r="AZ472" s="75"/>
      <c r="BA472" s="75"/>
      <c r="BB472" s="75"/>
      <c r="BC472" s="75"/>
      <c r="BD472" s="75"/>
      <c r="BE472" s="75"/>
      <c r="BF472" s="75"/>
      <c r="BG472" s="75"/>
      <c r="BH472" s="75"/>
      <c r="BI472" s="75"/>
      <c r="BJ472" s="75"/>
      <c r="BK472" s="75"/>
      <c r="BL472" s="75"/>
      <c r="BM472" s="75"/>
      <c r="BN472" s="75"/>
      <c r="BO472" s="75"/>
      <c r="BP472" s="75"/>
      <c r="BQ472" s="75"/>
      <c r="BR472" s="75"/>
      <c r="BS472" s="75"/>
      <c r="BT472" s="75"/>
      <c r="BU472" s="75"/>
      <c r="BV472" s="75"/>
    </row>
    <row r="474" spans="1:74" ht="20.25" x14ac:dyDescent="0.2">
      <c r="A474" s="75"/>
      <c r="B474" s="75"/>
      <c r="C474" s="75"/>
      <c r="D474" s="75"/>
      <c r="E474" s="75"/>
      <c r="F474" s="171" t="s">
        <v>39</v>
      </c>
      <c r="G474" s="171"/>
      <c r="H474" s="171"/>
      <c r="I474" s="94"/>
      <c r="J474" s="171" t="s">
        <v>77</v>
      </c>
      <c r="K474" s="171"/>
      <c r="L474" s="171"/>
      <c r="M474" s="94"/>
      <c r="N474" s="171" t="s">
        <v>100</v>
      </c>
      <c r="O474" s="171"/>
      <c r="P474" s="171"/>
      <c r="Q474" s="94"/>
      <c r="R474" s="171" t="s">
        <v>55</v>
      </c>
      <c r="S474" s="171"/>
      <c r="T474" s="171"/>
      <c r="U474" s="94"/>
      <c r="V474" s="171" t="s">
        <v>56</v>
      </c>
      <c r="W474" s="171"/>
      <c r="X474" s="171"/>
      <c r="Y474" s="94"/>
      <c r="Z474" s="171" t="s">
        <v>41</v>
      </c>
      <c r="AA474" s="171"/>
      <c r="AB474" s="171"/>
      <c r="AC474" s="79"/>
      <c r="AD474" s="171" t="s">
        <v>101</v>
      </c>
      <c r="AE474" s="171"/>
      <c r="AF474" s="171"/>
      <c r="AG474" s="75"/>
      <c r="AH474" s="75"/>
      <c r="AI474" s="107" t="s">
        <v>39</v>
      </c>
      <c r="AJ474" s="107"/>
      <c r="AK474" s="75"/>
      <c r="AL474" s="75"/>
      <c r="AM474" s="75"/>
      <c r="AN474" s="75"/>
      <c r="AO474" s="75"/>
      <c r="AP474" s="75"/>
      <c r="AQ474" s="75"/>
      <c r="AR474" s="75"/>
      <c r="AS474" s="75"/>
      <c r="AT474" s="75"/>
      <c r="AU474" s="75"/>
      <c r="AV474" s="75"/>
      <c r="AW474" s="75"/>
      <c r="AX474" s="75"/>
      <c r="AY474" s="75"/>
      <c r="AZ474" s="75"/>
      <c r="BA474" s="75"/>
      <c r="BB474" s="75"/>
      <c r="BC474" s="75"/>
      <c r="BD474" s="75"/>
      <c r="BE474" s="75"/>
      <c r="BF474" s="75"/>
      <c r="BG474" s="75"/>
      <c r="BH474" s="75"/>
      <c r="BI474" s="75"/>
      <c r="BJ474" s="75"/>
      <c r="BK474" s="75"/>
      <c r="BL474" s="75"/>
      <c r="BM474" s="75"/>
      <c r="BN474" s="75"/>
      <c r="BO474" s="75"/>
      <c r="BP474" s="75"/>
      <c r="BQ474" s="75"/>
      <c r="BR474" s="75"/>
      <c r="BS474" s="75"/>
      <c r="BT474" s="75"/>
      <c r="BU474" s="75"/>
      <c r="BV474" s="75"/>
    </row>
    <row r="475" spans="1:74" ht="20.25" x14ac:dyDescent="0.25">
      <c r="A475" s="75"/>
      <c r="B475" s="75"/>
      <c r="C475" s="75"/>
      <c r="D475" s="75"/>
      <c r="E475" s="75"/>
      <c r="F475" s="97" t="s">
        <v>98</v>
      </c>
      <c r="G475" s="173" t="s">
        <v>97</v>
      </c>
      <c r="H475" s="173"/>
      <c r="J475" s="97" t="s">
        <v>98</v>
      </c>
      <c r="K475" s="173" t="s">
        <v>97</v>
      </c>
      <c r="L475" s="173"/>
      <c r="M475" s="79"/>
      <c r="N475" s="97" t="s">
        <v>98</v>
      </c>
      <c r="O475" s="173" t="s">
        <v>97</v>
      </c>
      <c r="P475" s="173"/>
      <c r="Q475" s="79"/>
      <c r="R475" s="97" t="s">
        <v>98</v>
      </c>
      <c r="S475" s="173" t="s">
        <v>97</v>
      </c>
      <c r="T475" s="173"/>
      <c r="U475" s="79"/>
      <c r="V475" s="97" t="s">
        <v>98</v>
      </c>
      <c r="W475" s="173" t="s">
        <v>97</v>
      </c>
      <c r="X475" s="173"/>
      <c r="Y475" s="79"/>
      <c r="Z475" s="97" t="s">
        <v>98</v>
      </c>
      <c r="AA475" s="173" t="s">
        <v>97</v>
      </c>
      <c r="AB475" s="173"/>
      <c r="AC475" s="79"/>
      <c r="AD475" s="97" t="s">
        <v>98</v>
      </c>
      <c r="AE475" s="173" t="s">
        <v>97</v>
      </c>
      <c r="AF475" s="173"/>
      <c r="AG475" s="75"/>
      <c r="AH475" s="75"/>
      <c r="AI475" s="108" t="s">
        <v>65</v>
      </c>
      <c r="AJ475" s="108">
        <v>42</v>
      </c>
      <c r="AK475" s="75"/>
      <c r="AL475" s="75"/>
      <c r="AM475" s="75"/>
      <c r="AN475" s="75"/>
      <c r="AO475" s="75"/>
      <c r="AP475" s="75"/>
      <c r="AQ475" s="75"/>
      <c r="AR475" s="75"/>
      <c r="AS475" s="75"/>
      <c r="AT475" s="75"/>
      <c r="AU475" s="75"/>
      <c r="AV475" s="75"/>
      <c r="AW475" s="75"/>
      <c r="AX475" s="75"/>
      <c r="AY475" s="75"/>
      <c r="AZ475" s="75"/>
      <c r="BA475" s="75"/>
      <c r="BB475" s="75"/>
      <c r="BC475" s="75"/>
      <c r="BD475" s="75"/>
      <c r="BE475" s="75"/>
      <c r="BF475" s="75"/>
      <c r="BG475" s="75"/>
      <c r="BH475" s="75"/>
      <c r="BI475" s="75"/>
      <c r="BJ475" s="75"/>
      <c r="BK475" s="75"/>
      <c r="BL475" s="75"/>
      <c r="BM475" s="75"/>
      <c r="BN475" s="75"/>
      <c r="BO475" s="75"/>
      <c r="BP475" s="75"/>
      <c r="BQ475" s="75"/>
      <c r="BR475" s="75"/>
      <c r="BS475" s="75"/>
      <c r="BT475" s="75"/>
      <c r="BU475" s="75"/>
      <c r="BV475" s="75"/>
    </row>
    <row r="476" spans="1:74" ht="20.25" x14ac:dyDescent="0.2">
      <c r="A476" s="75"/>
      <c r="B476" s="75"/>
      <c r="C476" s="75"/>
      <c r="D476" s="75"/>
      <c r="E476" s="75"/>
      <c r="F476" s="96" t="s">
        <v>15</v>
      </c>
      <c r="G476" s="172">
        <f>(G497-G478)/100*60</f>
        <v>42</v>
      </c>
      <c r="H476" s="172"/>
      <c r="J476" s="96" t="s">
        <v>15</v>
      </c>
      <c r="K476" s="172">
        <f>(K497-K478)/100*60</f>
        <v>30</v>
      </c>
      <c r="L476" s="172"/>
      <c r="M476" s="79"/>
      <c r="N476" s="96" t="s">
        <v>15</v>
      </c>
      <c r="O476" s="172">
        <f>(O497-O478)/100*60</f>
        <v>30</v>
      </c>
      <c r="P476" s="172"/>
      <c r="Q476" s="79"/>
      <c r="R476" s="96" t="s">
        <v>15</v>
      </c>
      <c r="S476" s="172">
        <f>(S497-S478)/100*60</f>
        <v>48</v>
      </c>
      <c r="T476" s="172"/>
      <c r="U476" s="79"/>
      <c r="V476" s="96" t="s">
        <v>15</v>
      </c>
      <c r="W476" s="172">
        <f>(W497-W478)/100*60</f>
        <v>36</v>
      </c>
      <c r="X476" s="172"/>
      <c r="Y476" s="79"/>
      <c r="Z476" s="96" t="s">
        <v>15</v>
      </c>
      <c r="AA476" s="172">
        <f>(AA497-AA478)/100*60</f>
        <v>36</v>
      </c>
      <c r="AB476" s="172"/>
      <c r="AC476" s="79"/>
      <c r="AD476" s="96" t="s">
        <v>15</v>
      </c>
      <c r="AE476" s="172">
        <f>(AE497-AE478)/100*60</f>
        <v>0</v>
      </c>
      <c r="AF476" s="172"/>
      <c r="AG476" s="75"/>
      <c r="AH476" s="75"/>
      <c r="AI476" s="108" t="s">
        <v>47</v>
      </c>
      <c r="AJ476" s="108">
        <v>28</v>
      </c>
      <c r="AK476" s="75"/>
      <c r="AL476" s="75"/>
      <c r="AM476" s="75"/>
      <c r="AN476" s="75"/>
      <c r="AO476" s="75"/>
      <c r="AP476" s="75"/>
      <c r="AQ476" s="75"/>
      <c r="AR476" s="75"/>
      <c r="AS476" s="75"/>
      <c r="AT476" s="75"/>
      <c r="AU476" s="75"/>
      <c r="AV476" s="75"/>
      <c r="AW476" s="75"/>
      <c r="AX476" s="75"/>
      <c r="AY476" s="75"/>
      <c r="AZ476" s="75"/>
      <c r="BA476" s="75"/>
      <c r="BB476" s="75"/>
      <c r="BC476" s="75"/>
      <c r="BD476" s="75"/>
      <c r="BE476" s="75"/>
      <c r="BF476" s="75"/>
      <c r="BG476" s="75"/>
      <c r="BH476" s="75"/>
      <c r="BI476" s="75"/>
      <c r="BJ476" s="75"/>
      <c r="BK476" s="75"/>
      <c r="BL476" s="75"/>
      <c r="BM476" s="75"/>
      <c r="BN476" s="75"/>
      <c r="BO476" s="75"/>
      <c r="BP476" s="75"/>
      <c r="BQ476" s="75"/>
      <c r="BR476" s="75"/>
      <c r="BS476" s="75"/>
      <c r="BT476" s="75"/>
      <c r="BU476" s="75"/>
      <c r="BV476" s="75"/>
    </row>
    <row r="477" spans="1:74" ht="20.25" x14ac:dyDescent="0.2">
      <c r="A477" s="75"/>
      <c r="B477" s="75"/>
      <c r="C477" s="75"/>
      <c r="D477" s="75"/>
      <c r="E477" s="75"/>
      <c r="F477" s="96" t="s">
        <v>16</v>
      </c>
      <c r="G477" s="172">
        <f>(G497-G478)/100*40</f>
        <v>28</v>
      </c>
      <c r="H477" s="172"/>
      <c r="J477" s="96" t="s">
        <v>16</v>
      </c>
      <c r="K477" s="172">
        <f>(K497-K478)/100*40</f>
        <v>20</v>
      </c>
      <c r="L477" s="172"/>
      <c r="M477" s="79"/>
      <c r="N477" s="96" t="s">
        <v>16</v>
      </c>
      <c r="O477" s="172">
        <f>(O497-O478)/100*40</f>
        <v>20</v>
      </c>
      <c r="P477" s="172"/>
      <c r="Q477" s="79"/>
      <c r="R477" s="96" t="s">
        <v>16</v>
      </c>
      <c r="S477" s="172">
        <f>(S497-S478)/100*40</f>
        <v>32</v>
      </c>
      <c r="T477" s="172"/>
      <c r="U477" s="79"/>
      <c r="V477" s="96" t="s">
        <v>16</v>
      </c>
      <c r="W477" s="172">
        <f>(W497-W478)/100*40</f>
        <v>24</v>
      </c>
      <c r="X477" s="172"/>
      <c r="Y477" s="79"/>
      <c r="Z477" s="96" t="s">
        <v>16</v>
      </c>
      <c r="AA477" s="172">
        <f>(AA497-AA478)/100*40</f>
        <v>24</v>
      </c>
      <c r="AB477" s="172"/>
      <c r="AC477" s="79"/>
      <c r="AD477" s="96" t="s">
        <v>16</v>
      </c>
      <c r="AE477" s="172">
        <f>(AE497-AE478)/100*40</f>
        <v>0</v>
      </c>
      <c r="AF477" s="172"/>
      <c r="AG477" s="75"/>
      <c r="AH477" s="75"/>
      <c r="AI477" s="108" t="s">
        <v>29</v>
      </c>
      <c r="AJ477" s="108">
        <v>10</v>
      </c>
      <c r="AK477" s="75"/>
      <c r="AL477" s="75"/>
      <c r="AM477" s="75"/>
      <c r="AN477" s="75"/>
      <c r="AO477" s="75"/>
      <c r="AP477" s="75"/>
      <c r="AQ477" s="75"/>
      <c r="AR477" s="75"/>
      <c r="AS477" s="75"/>
      <c r="AT477" s="75"/>
      <c r="AU477" s="75"/>
      <c r="AV477" s="75"/>
      <c r="AW477" s="75"/>
      <c r="AX477" s="75"/>
      <c r="AY477" s="75"/>
      <c r="AZ477" s="75"/>
      <c r="BA477" s="75"/>
      <c r="BB477" s="75"/>
      <c r="BC477" s="75"/>
      <c r="BD477" s="75"/>
      <c r="BE477" s="75"/>
      <c r="BF477" s="75"/>
      <c r="BG477" s="75"/>
      <c r="BH477" s="75"/>
      <c r="BI477" s="75"/>
      <c r="BJ477" s="75"/>
      <c r="BK477" s="75"/>
      <c r="BL477" s="75"/>
      <c r="BM477" s="75"/>
      <c r="BN477" s="75"/>
      <c r="BO477" s="75"/>
      <c r="BP477" s="75"/>
      <c r="BQ477" s="75"/>
      <c r="BR477" s="75"/>
      <c r="BS477" s="75"/>
      <c r="BT477" s="75"/>
      <c r="BU477" s="75"/>
      <c r="BV477" s="75"/>
    </row>
    <row r="478" spans="1:74" ht="20.25" x14ac:dyDescent="0.2">
      <c r="A478" s="75"/>
      <c r="B478" s="75"/>
      <c r="C478" s="75"/>
      <c r="D478" s="75"/>
      <c r="E478" s="75"/>
      <c r="F478" s="96" t="s">
        <v>17</v>
      </c>
      <c r="G478" s="172">
        <v>10</v>
      </c>
      <c r="H478" s="172"/>
      <c r="J478" s="96" t="s">
        <v>17</v>
      </c>
      <c r="K478" s="172"/>
      <c r="L478" s="172"/>
      <c r="M478" s="79"/>
      <c r="N478" s="96" t="s">
        <v>17</v>
      </c>
      <c r="O478" s="172"/>
      <c r="P478" s="172"/>
      <c r="Q478" s="79"/>
      <c r="R478" s="96" t="s">
        <v>17</v>
      </c>
      <c r="S478" s="172">
        <v>10</v>
      </c>
      <c r="T478" s="172"/>
      <c r="U478" s="79"/>
      <c r="V478" s="96" t="s">
        <v>17</v>
      </c>
      <c r="W478" s="172">
        <v>10</v>
      </c>
      <c r="X478" s="172"/>
      <c r="Y478" s="79"/>
      <c r="Z478" s="96" t="s">
        <v>17</v>
      </c>
      <c r="AA478" s="172">
        <v>10</v>
      </c>
      <c r="AB478" s="172"/>
      <c r="AC478" s="79"/>
      <c r="AD478" s="96" t="s">
        <v>17</v>
      </c>
      <c r="AE478" s="172"/>
      <c r="AF478" s="172"/>
      <c r="AG478" s="75"/>
      <c r="AH478" s="75"/>
      <c r="AI478" s="107" t="s">
        <v>110</v>
      </c>
      <c r="AJ478" s="107"/>
      <c r="AK478" s="75"/>
      <c r="AL478" s="75"/>
      <c r="AM478" s="75"/>
      <c r="AN478" s="75"/>
      <c r="AO478" s="75"/>
      <c r="AP478" s="75"/>
      <c r="AQ478" s="75"/>
      <c r="AR478" s="75"/>
      <c r="AS478" s="75"/>
      <c r="AT478" s="75"/>
      <c r="AU478" s="75"/>
      <c r="AV478" s="75"/>
      <c r="AW478" s="75"/>
      <c r="AX478" s="75"/>
      <c r="AY478" s="75"/>
      <c r="AZ478" s="75"/>
      <c r="BA478" s="75"/>
      <c r="BB478" s="75"/>
      <c r="BC478" s="75"/>
      <c r="BD478" s="75"/>
      <c r="BE478" s="75"/>
      <c r="BF478" s="75"/>
      <c r="BG478" s="75"/>
      <c r="BH478" s="75"/>
      <c r="BI478" s="75"/>
      <c r="BJ478" s="75"/>
      <c r="BK478" s="75"/>
      <c r="BL478" s="75"/>
      <c r="BM478" s="75"/>
      <c r="BN478" s="75"/>
      <c r="BO478" s="75"/>
      <c r="BP478" s="75"/>
      <c r="BQ478" s="75"/>
      <c r="BR478" s="75"/>
      <c r="BS478" s="75"/>
      <c r="BT478" s="75"/>
      <c r="BU478" s="75"/>
      <c r="BV478" s="75"/>
    </row>
    <row r="479" spans="1:74" ht="5.25" customHeight="1" x14ac:dyDescent="0.2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  <c r="AC479" s="75"/>
      <c r="AD479" s="75"/>
      <c r="AE479" s="75"/>
      <c r="AF479" s="75"/>
      <c r="AG479" s="75"/>
      <c r="AH479" s="75"/>
      <c r="AI479" s="107"/>
      <c r="AJ479" s="107"/>
      <c r="AK479" s="75"/>
      <c r="AL479" s="75"/>
      <c r="AM479" s="75"/>
      <c r="AN479" s="75"/>
      <c r="AO479" s="75"/>
      <c r="AP479" s="75"/>
      <c r="AQ479" s="75"/>
      <c r="AR479" s="75"/>
      <c r="AS479" s="75"/>
      <c r="AT479" s="75"/>
      <c r="AU479" s="75"/>
      <c r="AV479" s="75"/>
      <c r="AW479" s="75"/>
      <c r="AX479" s="75"/>
      <c r="AY479" s="75"/>
      <c r="AZ479" s="75"/>
      <c r="BA479" s="75"/>
      <c r="BB479" s="75"/>
      <c r="BC479" s="75"/>
      <c r="BD479" s="75"/>
      <c r="BE479" s="75"/>
      <c r="BF479" s="75"/>
      <c r="BG479" s="75"/>
      <c r="BH479" s="75"/>
      <c r="BI479" s="75"/>
      <c r="BJ479" s="75"/>
      <c r="BK479" s="75"/>
      <c r="BL479" s="75"/>
      <c r="BM479" s="75"/>
      <c r="BN479" s="75"/>
      <c r="BO479" s="75"/>
      <c r="BP479" s="75"/>
      <c r="BQ479" s="75"/>
      <c r="BR479" s="75"/>
      <c r="BS479" s="75"/>
      <c r="BT479" s="75"/>
      <c r="BU479" s="75"/>
      <c r="BV479" s="75"/>
    </row>
    <row r="480" spans="1:74" ht="30.75" customHeight="1" x14ac:dyDescent="0.25">
      <c r="A480" s="98" t="s">
        <v>107</v>
      </c>
      <c r="B480" s="98" t="s">
        <v>38</v>
      </c>
      <c r="C480" s="98" t="s">
        <v>37</v>
      </c>
      <c r="D480" s="98" t="s">
        <v>99</v>
      </c>
      <c r="E480" s="75"/>
      <c r="F480" s="86" t="s">
        <v>37</v>
      </c>
      <c r="G480" s="86" t="s">
        <v>96</v>
      </c>
      <c r="H480" s="86" t="s">
        <v>97</v>
      </c>
      <c r="I480" s="76"/>
      <c r="J480" s="86" t="s">
        <v>37</v>
      </c>
      <c r="K480" s="86" t="s">
        <v>96</v>
      </c>
      <c r="L480" s="86" t="s">
        <v>97</v>
      </c>
      <c r="M480" s="76"/>
      <c r="N480" s="86" t="s">
        <v>37</v>
      </c>
      <c r="O480" s="86" t="s">
        <v>96</v>
      </c>
      <c r="P480" s="86" t="s">
        <v>97</v>
      </c>
      <c r="Q480" s="76"/>
      <c r="R480" s="86" t="s">
        <v>37</v>
      </c>
      <c r="S480" s="86" t="s">
        <v>96</v>
      </c>
      <c r="T480" s="86" t="s">
        <v>97</v>
      </c>
      <c r="U480" s="76"/>
      <c r="V480" s="86" t="s">
        <v>37</v>
      </c>
      <c r="W480" s="86" t="s">
        <v>96</v>
      </c>
      <c r="X480" s="86" t="s">
        <v>97</v>
      </c>
      <c r="Y480" s="76"/>
      <c r="Z480" s="86" t="s">
        <v>37</v>
      </c>
      <c r="AA480" s="86" t="s">
        <v>96</v>
      </c>
      <c r="AB480" s="86" t="s">
        <v>97</v>
      </c>
      <c r="AC480" s="76"/>
      <c r="AD480" s="86" t="s">
        <v>37</v>
      </c>
      <c r="AE480" s="86" t="s">
        <v>96</v>
      </c>
      <c r="AF480" s="86" t="s">
        <v>97</v>
      </c>
      <c r="AG480" s="75"/>
      <c r="AH480" s="75"/>
      <c r="AI480" s="108" t="s">
        <v>29</v>
      </c>
      <c r="AJ480" s="108">
        <v>30</v>
      </c>
      <c r="AK480" s="75"/>
      <c r="AL480" s="75"/>
      <c r="AM480" s="75"/>
      <c r="AN480" s="75"/>
      <c r="AO480" s="75"/>
      <c r="AP480" s="75"/>
      <c r="AQ480" s="75"/>
      <c r="AR480" s="75"/>
      <c r="AS480" s="75"/>
      <c r="AT480" s="75"/>
      <c r="AU480" s="75"/>
      <c r="AV480" s="75"/>
      <c r="AW480" s="75"/>
      <c r="AX480" s="75"/>
      <c r="AY480" s="75"/>
      <c r="AZ480" s="75"/>
      <c r="BA480" s="75"/>
      <c r="BB480" s="75"/>
      <c r="BC480" s="75"/>
      <c r="BD480" s="75"/>
      <c r="BE480" s="75"/>
      <c r="BF480" s="75"/>
      <c r="BG480" s="75"/>
      <c r="BH480" s="75"/>
      <c r="BI480" s="75"/>
      <c r="BJ480" s="75"/>
      <c r="BK480" s="75"/>
      <c r="BL480" s="75"/>
      <c r="BM480" s="75"/>
      <c r="BN480" s="75"/>
      <c r="BO480" s="75"/>
      <c r="BP480" s="75"/>
      <c r="BQ480" s="75"/>
      <c r="BR480" s="75"/>
      <c r="BS480" s="75"/>
      <c r="BT480" s="75"/>
      <c r="BU480" s="75"/>
      <c r="BV480" s="75"/>
    </row>
    <row r="481" spans="1:74" ht="6" customHeight="1" x14ac:dyDescent="0.2">
      <c r="A481" s="59"/>
      <c r="B481" s="59"/>
      <c r="C481" s="59"/>
      <c r="D481" s="59"/>
      <c r="E481" s="75"/>
      <c r="F481" s="82"/>
      <c r="G481" s="82"/>
      <c r="H481" s="83"/>
      <c r="I481" s="77"/>
      <c r="J481" s="82"/>
      <c r="K481" s="82"/>
      <c r="L481" s="83"/>
      <c r="M481" s="77"/>
      <c r="N481" s="82"/>
      <c r="O481" s="82"/>
      <c r="P481" s="83"/>
      <c r="Q481" s="77"/>
      <c r="R481" s="82"/>
      <c r="S481" s="82"/>
      <c r="T481" s="83"/>
      <c r="U481" s="77"/>
      <c r="V481" s="82"/>
      <c r="W481" s="82"/>
      <c r="X481" s="83"/>
      <c r="Y481" s="77"/>
      <c r="Z481" s="82"/>
      <c r="AA481" s="82"/>
      <c r="AB481" s="83"/>
      <c r="AC481" s="77"/>
      <c r="AD481" s="82"/>
      <c r="AE481" s="82"/>
      <c r="AF481" s="83"/>
      <c r="AG481" s="75"/>
      <c r="AH481" s="75"/>
      <c r="AI481" s="108"/>
      <c r="AJ481" s="108"/>
      <c r="AK481" s="75"/>
      <c r="AL481" s="75"/>
      <c r="AM481" s="75"/>
      <c r="AN481" s="75"/>
      <c r="AO481" s="75"/>
      <c r="AP481" s="75"/>
      <c r="AQ481" s="75"/>
      <c r="AR481" s="75"/>
      <c r="AS481" s="75"/>
      <c r="AT481" s="75"/>
      <c r="AU481" s="75"/>
      <c r="AV481" s="75"/>
      <c r="AW481" s="75"/>
      <c r="AX481" s="75"/>
      <c r="AY481" s="75"/>
      <c r="AZ481" s="75"/>
      <c r="BA481" s="75"/>
      <c r="BB481" s="75"/>
      <c r="BC481" s="75"/>
      <c r="BD481" s="75"/>
      <c r="BE481" s="75"/>
      <c r="BF481" s="75"/>
      <c r="BG481" s="75"/>
      <c r="BH481" s="75"/>
      <c r="BI481" s="75"/>
      <c r="BJ481" s="75"/>
      <c r="BK481" s="75"/>
      <c r="BL481" s="75"/>
      <c r="BM481" s="75"/>
      <c r="BN481" s="75"/>
      <c r="BO481" s="75"/>
      <c r="BP481" s="75"/>
      <c r="BQ481" s="75"/>
      <c r="BR481" s="75"/>
      <c r="BS481" s="75"/>
      <c r="BT481" s="75"/>
      <c r="BU481" s="75"/>
      <c r="BV481" s="75"/>
    </row>
    <row r="482" spans="1:74" ht="20.25" x14ac:dyDescent="0.25">
      <c r="A482" s="58" t="s">
        <v>1</v>
      </c>
      <c r="B482" s="96">
        <f>SUM(H482,L482,P482,T482,X482,AB482,AF482)</f>
        <v>44</v>
      </c>
      <c r="C482" s="62">
        <f>SUM(F482,J482,N482,R482,V482,Z482)</f>
        <v>5</v>
      </c>
      <c r="D482" s="96">
        <f>C482*10</f>
        <v>50</v>
      </c>
      <c r="E482" s="75"/>
      <c r="F482" s="87">
        <v>1</v>
      </c>
      <c r="G482" s="87"/>
      <c r="H482" s="93"/>
      <c r="I482" s="78"/>
      <c r="J482" s="87">
        <v>1</v>
      </c>
      <c r="K482" s="87">
        <v>2</v>
      </c>
      <c r="L482" s="93">
        <v>20</v>
      </c>
      <c r="M482" s="78"/>
      <c r="N482" s="87"/>
      <c r="O482" s="87"/>
      <c r="P482" s="93"/>
      <c r="Q482" s="78"/>
      <c r="R482" s="87">
        <v>1</v>
      </c>
      <c r="S482" s="87"/>
      <c r="T482" s="93"/>
      <c r="U482" s="78"/>
      <c r="V482" s="87">
        <v>1</v>
      </c>
      <c r="W482" s="87"/>
      <c r="X482" s="93">
        <v>24</v>
      </c>
      <c r="Y482" s="78"/>
      <c r="Z482" s="87">
        <v>1</v>
      </c>
      <c r="AA482" s="87"/>
      <c r="AB482" s="93"/>
      <c r="AC482" s="78"/>
      <c r="AD482" s="87"/>
      <c r="AE482" s="87"/>
      <c r="AF482" s="93"/>
      <c r="AG482" s="75"/>
      <c r="AH482" s="75"/>
      <c r="AI482" s="108" t="s">
        <v>30</v>
      </c>
      <c r="AJ482" s="108">
        <v>20</v>
      </c>
      <c r="AK482" s="75"/>
      <c r="AL482" s="75"/>
      <c r="AM482" s="75"/>
      <c r="AN482" s="75"/>
      <c r="AO482" s="75"/>
      <c r="AP482" s="75"/>
      <c r="AQ482" s="75"/>
      <c r="AR482" s="75"/>
      <c r="AS482" s="75"/>
      <c r="AT482" s="75"/>
      <c r="AU482" s="75"/>
      <c r="AV482" s="75"/>
      <c r="AW482" s="75"/>
      <c r="AX482" s="75"/>
      <c r="AY482" s="75"/>
      <c r="AZ482" s="75"/>
      <c r="BA482" s="75"/>
      <c r="BB482" s="75"/>
      <c r="BC482" s="75"/>
      <c r="BD482" s="75"/>
      <c r="BE482" s="75"/>
      <c r="BF482" s="75"/>
      <c r="BG482" s="75"/>
      <c r="BH482" s="75"/>
      <c r="BI482" s="75"/>
      <c r="BJ482" s="75"/>
      <c r="BK482" s="75"/>
      <c r="BL482" s="75"/>
      <c r="BM482" s="75"/>
      <c r="BN482" s="75"/>
      <c r="BO482" s="75"/>
      <c r="BP482" s="75"/>
      <c r="BQ482" s="75"/>
      <c r="BR482" s="75"/>
      <c r="BS482" s="75"/>
      <c r="BT482" s="75"/>
      <c r="BU482" s="75"/>
      <c r="BV482" s="75"/>
    </row>
    <row r="483" spans="1:74" ht="20.25" x14ac:dyDescent="0.25">
      <c r="A483" s="58" t="s">
        <v>2</v>
      </c>
      <c r="B483" s="96">
        <f t="shared" ref="B483:B495" si="60">SUM(H483,L483,P483,T483,X483,AB483,AF483)</f>
        <v>40</v>
      </c>
      <c r="C483" s="62">
        <f t="shared" ref="C483:C495" si="61">SUM(F483,J483,N483,R483,V483,Z483)</f>
        <v>3</v>
      </c>
      <c r="D483" s="96">
        <f t="shared" ref="D483:D495" si="62">C483*10</f>
        <v>30</v>
      </c>
      <c r="E483" s="75"/>
      <c r="F483" s="87">
        <v>1</v>
      </c>
      <c r="G483" s="87">
        <v>3</v>
      </c>
      <c r="H483" s="93">
        <v>10</v>
      </c>
      <c r="I483" s="78"/>
      <c r="J483" s="87">
        <v>1</v>
      </c>
      <c r="K483" s="87">
        <v>1</v>
      </c>
      <c r="L483" s="93">
        <v>30</v>
      </c>
      <c r="M483" s="78"/>
      <c r="N483" s="87"/>
      <c r="O483" s="87"/>
      <c r="P483" s="93"/>
      <c r="Q483" s="78"/>
      <c r="R483" s="87">
        <v>1</v>
      </c>
      <c r="S483" s="87"/>
      <c r="T483" s="93"/>
      <c r="U483" s="78"/>
      <c r="V483" s="87"/>
      <c r="W483" s="87"/>
      <c r="X483" s="93"/>
      <c r="Y483" s="78"/>
      <c r="Z483" s="87"/>
      <c r="AA483" s="87"/>
      <c r="AB483" s="93"/>
      <c r="AC483" s="78"/>
      <c r="AD483" s="87"/>
      <c r="AE483" s="87"/>
      <c r="AF483" s="93"/>
      <c r="AG483" s="75"/>
      <c r="AH483" s="75"/>
      <c r="AI483" s="107" t="s">
        <v>111</v>
      </c>
      <c r="AJ483" s="107"/>
      <c r="AK483" s="75"/>
      <c r="AL483" s="75"/>
      <c r="AM483" s="75"/>
      <c r="AN483" s="75"/>
      <c r="AO483" s="75"/>
      <c r="AP483" s="75"/>
      <c r="AQ483" s="75"/>
      <c r="AR483" s="75"/>
      <c r="AS483" s="75"/>
      <c r="AT483" s="75"/>
      <c r="AU483" s="75"/>
      <c r="AV483" s="75"/>
      <c r="AW483" s="75"/>
      <c r="AX483" s="75"/>
      <c r="AY483" s="75"/>
      <c r="AZ483" s="75"/>
      <c r="BA483" s="75"/>
      <c r="BB483" s="75"/>
      <c r="BC483" s="75"/>
      <c r="BD483" s="75"/>
      <c r="BE483" s="75"/>
      <c r="BF483" s="75"/>
      <c r="BG483" s="75"/>
      <c r="BH483" s="75"/>
      <c r="BI483" s="75"/>
      <c r="BJ483" s="75"/>
      <c r="BK483" s="75"/>
      <c r="BL483" s="75"/>
      <c r="BM483" s="75"/>
      <c r="BN483" s="75"/>
      <c r="BO483" s="75"/>
      <c r="BP483" s="75"/>
      <c r="BQ483" s="75"/>
      <c r="BR483" s="75"/>
      <c r="BS483" s="75"/>
      <c r="BT483" s="75"/>
      <c r="BU483" s="75"/>
      <c r="BV483" s="75"/>
    </row>
    <row r="484" spans="1:74" ht="20.25" x14ac:dyDescent="0.25">
      <c r="A484" s="58" t="s">
        <v>3</v>
      </c>
      <c r="B484" s="96">
        <f t="shared" si="60"/>
        <v>10</v>
      </c>
      <c r="C484" s="62">
        <f t="shared" si="61"/>
        <v>5</v>
      </c>
      <c r="D484" s="96">
        <f t="shared" si="62"/>
        <v>50</v>
      </c>
      <c r="E484" s="75"/>
      <c r="F484" s="87">
        <v>1</v>
      </c>
      <c r="G484" s="87"/>
      <c r="H484" s="93"/>
      <c r="I484" s="78"/>
      <c r="J484" s="87"/>
      <c r="K484" s="87"/>
      <c r="L484" s="93"/>
      <c r="M484" s="78"/>
      <c r="N484" s="87">
        <v>1</v>
      </c>
      <c r="O484" s="87"/>
      <c r="P484" s="93"/>
      <c r="Q484" s="78"/>
      <c r="R484" s="87">
        <v>1</v>
      </c>
      <c r="S484" s="87"/>
      <c r="T484" s="93"/>
      <c r="U484" s="78"/>
      <c r="V484" s="87">
        <v>1</v>
      </c>
      <c r="W484" s="87"/>
      <c r="X484" s="93"/>
      <c r="Y484" s="78"/>
      <c r="Z484" s="87">
        <v>1</v>
      </c>
      <c r="AA484" s="87">
        <v>3</v>
      </c>
      <c r="AB484" s="93">
        <v>10</v>
      </c>
      <c r="AC484" s="78"/>
      <c r="AD484" s="87"/>
      <c r="AE484" s="87"/>
      <c r="AF484" s="93"/>
      <c r="AG484" s="75"/>
      <c r="AH484" s="75"/>
      <c r="AI484" s="108" t="s">
        <v>65</v>
      </c>
      <c r="AJ484" s="108">
        <v>30</v>
      </c>
      <c r="AK484" s="75"/>
      <c r="AL484" s="75"/>
      <c r="AM484" s="75"/>
      <c r="AN484" s="75"/>
      <c r="AO484" s="75"/>
      <c r="AP484" s="75"/>
      <c r="AQ484" s="75"/>
      <c r="AR484" s="75"/>
      <c r="AS484" s="75"/>
      <c r="AT484" s="75"/>
      <c r="AU484" s="75"/>
      <c r="AV484" s="75"/>
      <c r="AW484" s="75"/>
      <c r="AX484" s="75"/>
      <c r="AY484" s="75"/>
      <c r="AZ484" s="75"/>
      <c r="BA484" s="75"/>
      <c r="BB484" s="75"/>
      <c r="BC484" s="75"/>
      <c r="BD484" s="75"/>
      <c r="BE484" s="75"/>
      <c r="BF484" s="75"/>
      <c r="BG484" s="75"/>
      <c r="BH484" s="75"/>
      <c r="BI484" s="75"/>
      <c r="BJ484" s="75"/>
      <c r="BK484" s="75"/>
      <c r="BL484" s="75"/>
      <c r="BM484" s="75"/>
      <c r="BN484" s="75"/>
      <c r="BO484" s="75"/>
      <c r="BP484" s="75"/>
      <c r="BQ484" s="75"/>
      <c r="BR484" s="75"/>
      <c r="BS484" s="75"/>
      <c r="BT484" s="75"/>
      <c r="BU484" s="75"/>
      <c r="BV484" s="75"/>
    </row>
    <row r="485" spans="1:74" ht="20.25" x14ac:dyDescent="0.25">
      <c r="A485" s="58" t="s">
        <v>4</v>
      </c>
      <c r="B485" s="96">
        <f t="shared" si="60"/>
        <v>110</v>
      </c>
      <c r="C485" s="62">
        <f t="shared" si="61"/>
        <v>5</v>
      </c>
      <c r="D485" s="96">
        <f t="shared" si="62"/>
        <v>50</v>
      </c>
      <c r="E485" s="75"/>
      <c r="F485" s="87">
        <v>1</v>
      </c>
      <c r="G485" s="87">
        <v>2</v>
      </c>
      <c r="H485" s="93">
        <v>28</v>
      </c>
      <c r="I485" s="78"/>
      <c r="J485" s="87"/>
      <c r="K485" s="87"/>
      <c r="L485" s="93"/>
      <c r="M485" s="78"/>
      <c r="N485" s="87">
        <v>1</v>
      </c>
      <c r="O485" s="87"/>
      <c r="P485" s="93"/>
      <c r="Q485" s="78"/>
      <c r="R485" s="87">
        <v>1</v>
      </c>
      <c r="S485" s="87">
        <v>1</v>
      </c>
      <c r="T485" s="93">
        <v>48</v>
      </c>
      <c r="U485" s="78"/>
      <c r="V485" s="87">
        <v>1</v>
      </c>
      <c r="W485" s="87"/>
      <c r="X485" s="93">
        <v>10</v>
      </c>
      <c r="Y485" s="78"/>
      <c r="Z485" s="87">
        <v>1</v>
      </c>
      <c r="AA485" s="87">
        <v>2</v>
      </c>
      <c r="AB485" s="93">
        <v>24</v>
      </c>
      <c r="AC485" s="78"/>
      <c r="AD485" s="87"/>
      <c r="AE485" s="87"/>
      <c r="AF485" s="93"/>
      <c r="AG485" s="75"/>
      <c r="AH485" s="75"/>
      <c r="AI485" s="108" t="s">
        <v>50</v>
      </c>
      <c r="AJ485" s="108">
        <v>20</v>
      </c>
      <c r="AK485" s="75"/>
      <c r="AL485" s="75"/>
      <c r="AM485" s="75"/>
      <c r="AN485" s="75"/>
      <c r="AO485" s="75"/>
      <c r="AP485" s="75"/>
      <c r="AQ485" s="75"/>
      <c r="AR485" s="75"/>
      <c r="AS485" s="75"/>
      <c r="AT485" s="75"/>
      <c r="AU485" s="75"/>
      <c r="AV485" s="75"/>
      <c r="AW485" s="75"/>
      <c r="AX485" s="75"/>
      <c r="AY485" s="75"/>
      <c r="AZ485" s="75"/>
      <c r="BA485" s="75"/>
      <c r="BB485" s="75"/>
      <c r="BC485" s="75"/>
      <c r="BD485" s="75"/>
      <c r="BE485" s="75"/>
      <c r="BF485" s="75"/>
      <c r="BG485" s="75"/>
      <c r="BH485" s="75"/>
      <c r="BI485" s="75"/>
      <c r="BJ485" s="75"/>
      <c r="BK485" s="75"/>
      <c r="BL485" s="75"/>
      <c r="BM485" s="75"/>
      <c r="BN485" s="75"/>
      <c r="BO485" s="75"/>
      <c r="BP485" s="75"/>
      <c r="BQ485" s="75"/>
      <c r="BR485" s="75"/>
      <c r="BS485" s="75"/>
      <c r="BT485" s="75"/>
      <c r="BU485" s="75"/>
      <c r="BV485" s="75"/>
    </row>
    <row r="486" spans="1:74" ht="20.25" x14ac:dyDescent="0.25">
      <c r="A486" s="58" t="s">
        <v>5</v>
      </c>
      <c r="B486" s="96">
        <f t="shared" si="60"/>
        <v>0</v>
      </c>
      <c r="C486" s="62">
        <f t="shared" si="61"/>
        <v>2</v>
      </c>
      <c r="D486" s="96">
        <f t="shared" si="62"/>
        <v>20</v>
      </c>
      <c r="E486" s="75"/>
      <c r="F486" s="87">
        <v>1</v>
      </c>
      <c r="G486" s="87"/>
      <c r="H486" s="93"/>
      <c r="I486" s="78"/>
      <c r="J486" s="87">
        <v>1</v>
      </c>
      <c r="K486" s="87"/>
      <c r="L486" s="93"/>
      <c r="M486" s="78"/>
      <c r="N486" s="87"/>
      <c r="O486" s="87"/>
      <c r="P486" s="93"/>
      <c r="Q486" s="78"/>
      <c r="R486" s="87"/>
      <c r="S486" s="87"/>
      <c r="T486" s="93"/>
      <c r="U486" s="78"/>
      <c r="V486" s="87"/>
      <c r="W486" s="87"/>
      <c r="X486" s="93"/>
      <c r="Y486" s="78"/>
      <c r="Z486" s="87"/>
      <c r="AA486" s="87"/>
      <c r="AB486" s="93"/>
      <c r="AC486" s="78"/>
      <c r="AD486" s="87"/>
      <c r="AE486" s="87"/>
      <c r="AF486" s="93"/>
      <c r="AG486" s="75"/>
      <c r="AH486" s="75"/>
      <c r="AI486" s="107" t="s">
        <v>112</v>
      </c>
      <c r="AJ486" s="107"/>
      <c r="AK486" s="75"/>
      <c r="AL486" s="75"/>
      <c r="AM486" s="75"/>
      <c r="AN486" s="75"/>
      <c r="AO486" s="75"/>
      <c r="AP486" s="75"/>
      <c r="AQ486" s="75"/>
      <c r="AR486" s="75"/>
      <c r="AS486" s="75"/>
      <c r="AT486" s="75"/>
      <c r="AU486" s="75"/>
      <c r="AV486" s="75"/>
      <c r="AW486" s="75"/>
      <c r="AX486" s="75"/>
      <c r="AY486" s="75"/>
      <c r="AZ486" s="75"/>
      <c r="BA486" s="75"/>
      <c r="BB486" s="75"/>
      <c r="BC486" s="75"/>
      <c r="BD486" s="75"/>
      <c r="BE486" s="75"/>
      <c r="BF486" s="75"/>
      <c r="BG486" s="75"/>
      <c r="BH486" s="75"/>
      <c r="BI486" s="75"/>
      <c r="BJ486" s="75"/>
      <c r="BK486" s="75"/>
      <c r="BL486" s="75"/>
      <c r="BM486" s="75"/>
      <c r="BN486" s="75"/>
      <c r="BO486" s="75"/>
      <c r="BP486" s="75"/>
      <c r="BQ486" s="75"/>
      <c r="BR486" s="75"/>
      <c r="BS486" s="75"/>
      <c r="BT486" s="75"/>
      <c r="BU486" s="75"/>
      <c r="BV486" s="75"/>
    </row>
    <row r="487" spans="1:74" ht="20.25" x14ac:dyDescent="0.25">
      <c r="A487" s="58" t="s">
        <v>6</v>
      </c>
      <c r="B487" s="96">
        <f t="shared" si="60"/>
        <v>0</v>
      </c>
      <c r="C487" s="62">
        <f t="shared" si="61"/>
        <v>0</v>
      </c>
      <c r="D487" s="96">
        <f t="shared" si="62"/>
        <v>0</v>
      </c>
      <c r="E487" s="75"/>
      <c r="F487" s="87"/>
      <c r="G487" s="87"/>
      <c r="H487" s="93"/>
      <c r="I487" s="78"/>
      <c r="J487" s="87"/>
      <c r="K487" s="87"/>
      <c r="L487" s="93"/>
      <c r="M487" s="78"/>
      <c r="N487" s="87"/>
      <c r="O487" s="87"/>
      <c r="P487" s="93"/>
      <c r="Q487" s="78"/>
      <c r="R487" s="87"/>
      <c r="S487" s="87"/>
      <c r="T487" s="93"/>
      <c r="U487" s="78"/>
      <c r="V487" s="87"/>
      <c r="W487" s="87"/>
      <c r="X487" s="93"/>
      <c r="Y487" s="78"/>
      <c r="Z487" s="87"/>
      <c r="AA487" s="87"/>
      <c r="AB487" s="93"/>
      <c r="AC487" s="78"/>
      <c r="AD487" s="87"/>
      <c r="AE487" s="87"/>
      <c r="AF487" s="93"/>
      <c r="AG487" s="75"/>
      <c r="AH487" s="75"/>
      <c r="AI487" s="108" t="s">
        <v>47</v>
      </c>
      <c r="AJ487" s="108">
        <v>48</v>
      </c>
      <c r="AK487" s="75"/>
      <c r="AL487" s="75"/>
      <c r="AM487" s="75"/>
      <c r="AN487" s="75"/>
      <c r="AO487" s="75"/>
      <c r="AP487" s="75"/>
      <c r="AQ487" s="75"/>
      <c r="AR487" s="75"/>
      <c r="AS487" s="75"/>
      <c r="AT487" s="75"/>
      <c r="AU487" s="75"/>
      <c r="AV487" s="75"/>
      <c r="AW487" s="75"/>
      <c r="AX487" s="75"/>
      <c r="AY487" s="75"/>
      <c r="AZ487" s="75"/>
      <c r="BA487" s="75"/>
      <c r="BB487" s="75"/>
      <c r="BC487" s="75"/>
      <c r="BD487" s="75"/>
      <c r="BE487" s="75"/>
      <c r="BF487" s="75"/>
      <c r="BG487" s="75"/>
      <c r="BH487" s="75"/>
      <c r="BI487" s="75"/>
      <c r="BJ487" s="75"/>
      <c r="BK487" s="75"/>
      <c r="BL487" s="75"/>
      <c r="BM487" s="75"/>
      <c r="BN487" s="75"/>
      <c r="BO487" s="75"/>
      <c r="BP487" s="75"/>
      <c r="BQ487" s="75"/>
      <c r="BR487" s="75"/>
      <c r="BS487" s="75"/>
      <c r="BT487" s="75"/>
      <c r="BU487" s="75"/>
      <c r="BV487" s="75"/>
    </row>
    <row r="488" spans="1:74" ht="20.25" x14ac:dyDescent="0.25">
      <c r="A488" s="58" t="s">
        <v>7</v>
      </c>
      <c r="B488" s="96">
        <f t="shared" si="60"/>
        <v>30</v>
      </c>
      <c r="C488" s="62">
        <f t="shared" si="61"/>
        <v>4</v>
      </c>
      <c r="D488" s="96">
        <f t="shared" si="62"/>
        <v>40</v>
      </c>
      <c r="E488" s="75"/>
      <c r="F488" s="87"/>
      <c r="G488" s="87"/>
      <c r="H488" s="93"/>
      <c r="I488" s="78"/>
      <c r="J488" s="87"/>
      <c r="K488" s="87"/>
      <c r="L488" s="93"/>
      <c r="M488" s="78"/>
      <c r="N488" s="87">
        <v>1</v>
      </c>
      <c r="O488" s="87">
        <v>2</v>
      </c>
      <c r="P488" s="93">
        <v>20</v>
      </c>
      <c r="Q488" s="78"/>
      <c r="R488" s="87">
        <v>1</v>
      </c>
      <c r="S488" s="87">
        <v>3</v>
      </c>
      <c r="T488" s="93">
        <v>10</v>
      </c>
      <c r="U488" s="78"/>
      <c r="V488" s="87">
        <v>1</v>
      </c>
      <c r="W488" s="87"/>
      <c r="X488" s="93"/>
      <c r="Y488" s="78"/>
      <c r="Z488" s="87">
        <v>1</v>
      </c>
      <c r="AA488" s="87"/>
      <c r="AB488" s="93"/>
      <c r="AC488" s="78"/>
      <c r="AD488" s="87"/>
      <c r="AE488" s="87"/>
      <c r="AF488" s="93"/>
      <c r="AG488" s="75"/>
      <c r="AH488" s="75"/>
      <c r="AI488" s="108" t="s">
        <v>51</v>
      </c>
      <c r="AJ488" s="108">
        <v>32</v>
      </c>
      <c r="AK488" s="75"/>
      <c r="AL488" s="75"/>
      <c r="AM488" s="75"/>
      <c r="AN488" s="75"/>
      <c r="AO488" s="75"/>
      <c r="AP488" s="75"/>
      <c r="AQ488" s="75"/>
      <c r="AR488" s="75"/>
      <c r="AS488" s="75"/>
      <c r="AT488" s="75"/>
      <c r="AU488" s="75"/>
      <c r="AV488" s="75"/>
      <c r="AW488" s="75"/>
      <c r="AX488" s="75"/>
      <c r="AY488" s="75"/>
      <c r="AZ488" s="75"/>
      <c r="BA488" s="75"/>
      <c r="BB488" s="75"/>
      <c r="BC488" s="75"/>
      <c r="BD488" s="75"/>
      <c r="BE488" s="75"/>
      <c r="BF488" s="75"/>
      <c r="BG488" s="75"/>
      <c r="BH488" s="75"/>
      <c r="BI488" s="75"/>
      <c r="BJ488" s="75"/>
      <c r="BK488" s="75"/>
      <c r="BL488" s="75"/>
      <c r="BM488" s="75"/>
      <c r="BN488" s="75"/>
      <c r="BO488" s="75"/>
      <c r="BP488" s="75"/>
      <c r="BQ488" s="75"/>
      <c r="BR488" s="75"/>
      <c r="BS488" s="75"/>
      <c r="BT488" s="75"/>
      <c r="BU488" s="75"/>
      <c r="BV488" s="75"/>
    </row>
    <row r="489" spans="1:74" ht="20.25" x14ac:dyDescent="0.25">
      <c r="A489" s="58" t="s">
        <v>8</v>
      </c>
      <c r="B489" s="96">
        <f t="shared" si="60"/>
        <v>108</v>
      </c>
      <c r="C489" s="62">
        <f t="shared" si="61"/>
        <v>5</v>
      </c>
      <c r="D489" s="96">
        <f t="shared" si="62"/>
        <v>50</v>
      </c>
      <c r="E489" s="75"/>
      <c r="F489" s="87">
        <v>1</v>
      </c>
      <c r="G489" s="87">
        <v>1</v>
      </c>
      <c r="H489" s="93">
        <v>42</v>
      </c>
      <c r="I489" s="78"/>
      <c r="J489" s="87"/>
      <c r="K489" s="87"/>
      <c r="L489" s="93"/>
      <c r="M489" s="78"/>
      <c r="N489" s="87">
        <v>1</v>
      </c>
      <c r="O489" s="87">
        <v>1</v>
      </c>
      <c r="P489" s="93">
        <v>30</v>
      </c>
      <c r="Q489" s="78"/>
      <c r="R489" s="87">
        <v>1</v>
      </c>
      <c r="S489" s="87"/>
      <c r="T489" s="93"/>
      <c r="U489" s="78"/>
      <c r="V489" s="87">
        <v>1</v>
      </c>
      <c r="W489" s="87"/>
      <c r="X489" s="93">
        <v>36</v>
      </c>
      <c r="Y489" s="78"/>
      <c r="Z489" s="87">
        <v>1</v>
      </c>
      <c r="AA489" s="87"/>
      <c r="AB489" s="93"/>
      <c r="AC489" s="78"/>
      <c r="AD489" s="87"/>
      <c r="AE489" s="87"/>
      <c r="AF489" s="93"/>
      <c r="AG489" s="75"/>
      <c r="AH489" s="75"/>
      <c r="AI489" s="108" t="s">
        <v>50</v>
      </c>
      <c r="AJ489" s="108">
        <v>10</v>
      </c>
      <c r="AK489" s="75"/>
      <c r="AL489" s="75"/>
      <c r="AM489" s="75"/>
      <c r="AN489" s="75"/>
      <c r="AO489" s="75"/>
      <c r="AP489" s="75"/>
      <c r="AQ489" s="75"/>
      <c r="AR489" s="75"/>
      <c r="AS489" s="75"/>
      <c r="AT489" s="75"/>
      <c r="AU489" s="75"/>
      <c r="AV489" s="75"/>
      <c r="AW489" s="75"/>
      <c r="AX489" s="75"/>
      <c r="AY489" s="75"/>
      <c r="AZ489" s="75"/>
      <c r="BA489" s="75"/>
      <c r="BB489" s="75"/>
      <c r="BC489" s="75"/>
      <c r="BD489" s="75"/>
      <c r="BE489" s="75"/>
      <c r="BF489" s="75"/>
      <c r="BG489" s="75"/>
      <c r="BH489" s="75"/>
      <c r="BI489" s="75"/>
      <c r="BJ489" s="75"/>
      <c r="BK489" s="75"/>
      <c r="BL489" s="75"/>
      <c r="BM489" s="75"/>
      <c r="BN489" s="75"/>
      <c r="BO489" s="75"/>
      <c r="BP489" s="75"/>
      <c r="BQ489" s="75"/>
      <c r="BR489" s="75"/>
      <c r="BS489" s="75"/>
      <c r="BT489" s="75"/>
      <c r="BU489" s="75"/>
      <c r="BV489" s="75"/>
    </row>
    <row r="490" spans="1:74" ht="20.25" x14ac:dyDescent="0.25">
      <c r="A490" s="58" t="s">
        <v>9</v>
      </c>
      <c r="B490" s="96">
        <f t="shared" si="60"/>
        <v>0</v>
      </c>
      <c r="C490" s="62">
        <f t="shared" si="61"/>
        <v>0</v>
      </c>
      <c r="D490" s="96">
        <f t="shared" si="62"/>
        <v>0</v>
      </c>
      <c r="E490" s="75"/>
      <c r="F490" s="87"/>
      <c r="G490" s="87"/>
      <c r="H490" s="93"/>
      <c r="I490" s="78"/>
      <c r="J490" s="87"/>
      <c r="K490" s="87"/>
      <c r="L490" s="93"/>
      <c r="M490" s="78"/>
      <c r="N490" s="87"/>
      <c r="O490" s="87"/>
      <c r="P490" s="93"/>
      <c r="Q490" s="78"/>
      <c r="R490" s="87"/>
      <c r="S490" s="87"/>
      <c r="T490" s="93"/>
      <c r="U490" s="78"/>
      <c r="V490" s="87"/>
      <c r="W490" s="87"/>
      <c r="X490" s="93"/>
      <c r="Y490" s="78"/>
      <c r="Z490" s="87"/>
      <c r="AA490" s="87"/>
      <c r="AB490" s="93"/>
      <c r="AC490" s="78"/>
      <c r="AD490" s="87"/>
      <c r="AE490" s="87"/>
      <c r="AF490" s="93"/>
      <c r="AG490" s="75"/>
      <c r="AH490" s="75"/>
      <c r="AI490" s="107" t="s">
        <v>113</v>
      </c>
      <c r="AJ490" s="107"/>
      <c r="AK490" s="75"/>
      <c r="AL490" s="75"/>
      <c r="AM490" s="75"/>
      <c r="AN490" s="75"/>
      <c r="AO490" s="75"/>
      <c r="AP490" s="75"/>
      <c r="AQ490" s="75"/>
      <c r="AR490" s="75"/>
      <c r="AS490" s="75"/>
      <c r="AT490" s="75"/>
      <c r="AU490" s="75"/>
      <c r="AV490" s="75"/>
      <c r="AW490" s="75"/>
      <c r="AX490" s="75"/>
      <c r="AY490" s="75"/>
      <c r="AZ490" s="75"/>
      <c r="BA490" s="75"/>
      <c r="BB490" s="75"/>
      <c r="BC490" s="75"/>
      <c r="BD490" s="75"/>
      <c r="BE490" s="75"/>
      <c r="BF490" s="75"/>
      <c r="BG490" s="75"/>
      <c r="BH490" s="75"/>
      <c r="BI490" s="75"/>
      <c r="BJ490" s="75"/>
      <c r="BK490" s="75"/>
      <c r="BL490" s="75"/>
      <c r="BM490" s="75"/>
      <c r="BN490" s="75"/>
      <c r="BO490" s="75"/>
      <c r="BP490" s="75"/>
      <c r="BQ490" s="75"/>
      <c r="BR490" s="75"/>
      <c r="BS490" s="75"/>
      <c r="BT490" s="75"/>
      <c r="BU490" s="75"/>
      <c r="BV490" s="75"/>
    </row>
    <row r="491" spans="1:74" ht="20.25" x14ac:dyDescent="0.25">
      <c r="A491" s="58" t="s">
        <v>10</v>
      </c>
      <c r="B491" s="96">
        <f t="shared" si="60"/>
        <v>36</v>
      </c>
      <c r="C491" s="62">
        <f t="shared" si="61"/>
        <v>4</v>
      </c>
      <c r="D491" s="96">
        <f t="shared" si="62"/>
        <v>40</v>
      </c>
      <c r="E491" s="75"/>
      <c r="F491" s="87"/>
      <c r="G491" s="87"/>
      <c r="H491" s="93"/>
      <c r="I491" s="78"/>
      <c r="J491" s="87">
        <v>1</v>
      </c>
      <c r="K491" s="87"/>
      <c r="L491" s="93"/>
      <c r="M491" s="78"/>
      <c r="N491" s="87"/>
      <c r="O491" s="87"/>
      <c r="P491" s="93"/>
      <c r="Q491" s="78"/>
      <c r="R491" s="87">
        <v>1</v>
      </c>
      <c r="S491" s="87"/>
      <c r="T491" s="93"/>
      <c r="U491" s="78"/>
      <c r="V491" s="87">
        <v>1</v>
      </c>
      <c r="W491" s="87"/>
      <c r="X491" s="93"/>
      <c r="Y491" s="78"/>
      <c r="Z491" s="87">
        <v>1</v>
      </c>
      <c r="AA491" s="87">
        <v>1</v>
      </c>
      <c r="AB491" s="93">
        <v>36</v>
      </c>
      <c r="AC491" s="78"/>
      <c r="AD491" s="87"/>
      <c r="AE491" s="87"/>
      <c r="AF491" s="93"/>
      <c r="AG491" s="75"/>
      <c r="AH491" s="75"/>
      <c r="AI491" s="108" t="s">
        <v>65</v>
      </c>
      <c r="AJ491" s="108">
        <v>36</v>
      </c>
      <c r="AK491" s="75"/>
      <c r="AL491" s="75"/>
      <c r="AM491" s="75"/>
      <c r="AN491" s="75"/>
      <c r="AO491" s="75"/>
      <c r="AP491" s="75"/>
      <c r="AQ491" s="75"/>
      <c r="AR491" s="75"/>
      <c r="AS491" s="75"/>
      <c r="AT491" s="75"/>
      <c r="AU491" s="75"/>
      <c r="AV491" s="75"/>
      <c r="AW491" s="75"/>
      <c r="AX491" s="75"/>
      <c r="AY491" s="75"/>
      <c r="AZ491" s="75"/>
      <c r="BA491" s="75"/>
      <c r="BB491" s="75"/>
      <c r="BC491" s="75"/>
      <c r="BD491" s="75"/>
      <c r="BE491" s="75"/>
      <c r="BF491" s="75"/>
      <c r="BG491" s="75"/>
      <c r="BH491" s="75"/>
      <c r="BI491" s="75"/>
      <c r="BJ491" s="75"/>
      <c r="BK491" s="75"/>
      <c r="BL491" s="75"/>
      <c r="BM491" s="75"/>
      <c r="BN491" s="75"/>
      <c r="BO491" s="75"/>
      <c r="BP491" s="75"/>
      <c r="BQ491" s="75"/>
      <c r="BR491" s="75"/>
      <c r="BS491" s="75"/>
      <c r="BT491" s="75"/>
      <c r="BU491" s="75"/>
      <c r="BV491" s="75"/>
    </row>
    <row r="492" spans="1:74" ht="20.25" x14ac:dyDescent="0.25">
      <c r="A492" s="58" t="s">
        <v>11</v>
      </c>
      <c r="B492" s="96">
        <f t="shared" si="60"/>
        <v>32</v>
      </c>
      <c r="C492" s="62">
        <f t="shared" si="61"/>
        <v>5</v>
      </c>
      <c r="D492" s="96">
        <f t="shared" si="62"/>
        <v>50</v>
      </c>
      <c r="E492" s="75"/>
      <c r="F492" s="87">
        <v>1</v>
      </c>
      <c r="G492" s="87"/>
      <c r="H492" s="93"/>
      <c r="I492" s="78"/>
      <c r="J492" s="87"/>
      <c r="K492" s="87"/>
      <c r="L492" s="93"/>
      <c r="M492" s="78"/>
      <c r="N492" s="87">
        <v>1</v>
      </c>
      <c r="O492" s="87"/>
      <c r="P492" s="93"/>
      <c r="Q492" s="78"/>
      <c r="R492" s="87">
        <v>1</v>
      </c>
      <c r="S492" s="87">
        <v>2</v>
      </c>
      <c r="T492" s="93">
        <v>32</v>
      </c>
      <c r="U492" s="78"/>
      <c r="V492" s="87">
        <v>1</v>
      </c>
      <c r="W492" s="87"/>
      <c r="X492" s="93"/>
      <c r="Y492" s="78"/>
      <c r="Z492" s="87">
        <v>1</v>
      </c>
      <c r="AA492" s="87"/>
      <c r="AB492" s="93"/>
      <c r="AC492" s="78"/>
      <c r="AD492" s="87"/>
      <c r="AE492" s="87"/>
      <c r="AF492" s="93"/>
      <c r="AG492" s="75"/>
      <c r="AH492" s="75"/>
      <c r="AI492" s="108" t="s">
        <v>30</v>
      </c>
      <c r="AJ492" s="108">
        <v>24</v>
      </c>
      <c r="AK492" s="75"/>
      <c r="AL492" s="75"/>
      <c r="AM492" s="75"/>
      <c r="AN492" s="75"/>
      <c r="AO492" s="75"/>
      <c r="AP492" s="75"/>
      <c r="AQ492" s="75"/>
      <c r="AR492" s="75"/>
      <c r="AS492" s="75"/>
      <c r="AT492" s="75"/>
      <c r="AU492" s="75"/>
      <c r="AV492" s="75"/>
      <c r="AW492" s="75"/>
      <c r="AX492" s="75"/>
      <c r="AY492" s="75"/>
      <c r="AZ492" s="75"/>
      <c r="BA492" s="75"/>
      <c r="BB492" s="75"/>
      <c r="BC492" s="75"/>
      <c r="BD492" s="75"/>
      <c r="BE492" s="75"/>
      <c r="BF492" s="75"/>
      <c r="BG492" s="75"/>
      <c r="BH492" s="75"/>
      <c r="BI492" s="75"/>
      <c r="BJ492" s="75"/>
      <c r="BK492" s="75"/>
      <c r="BL492" s="75"/>
      <c r="BM492" s="75"/>
      <c r="BN492" s="75"/>
      <c r="BO492" s="75"/>
      <c r="BP492" s="75"/>
      <c r="BQ492" s="75"/>
      <c r="BR492" s="75"/>
      <c r="BS492" s="75"/>
      <c r="BT492" s="75"/>
      <c r="BU492" s="75"/>
      <c r="BV492" s="75"/>
    </row>
    <row r="493" spans="1:74" ht="20.25" x14ac:dyDescent="0.25">
      <c r="A493" s="58" t="s">
        <v>12</v>
      </c>
      <c r="B493" s="96">
        <f t="shared" si="60"/>
        <v>0</v>
      </c>
      <c r="C493" s="62">
        <f t="shared" si="61"/>
        <v>0</v>
      </c>
      <c r="D493" s="96">
        <f t="shared" si="62"/>
        <v>0</v>
      </c>
      <c r="E493" s="75"/>
      <c r="F493" s="87"/>
      <c r="G493" s="87"/>
      <c r="H493" s="93"/>
      <c r="I493" s="78"/>
      <c r="J493" s="87"/>
      <c r="K493" s="87"/>
      <c r="L493" s="93"/>
      <c r="M493" s="78"/>
      <c r="N493" s="87"/>
      <c r="O493" s="87"/>
      <c r="P493" s="93"/>
      <c r="Q493" s="78"/>
      <c r="R493" s="87"/>
      <c r="S493" s="87"/>
      <c r="T493" s="93"/>
      <c r="U493" s="78"/>
      <c r="V493" s="87"/>
      <c r="W493" s="87"/>
      <c r="X493" s="93"/>
      <c r="Y493" s="78"/>
      <c r="Z493" s="87"/>
      <c r="AA493" s="87"/>
      <c r="AB493" s="93"/>
      <c r="AC493" s="78"/>
      <c r="AD493" s="87"/>
      <c r="AE493" s="87"/>
      <c r="AF493" s="93"/>
      <c r="AG493" s="75"/>
      <c r="AH493" s="75"/>
      <c r="AI493" s="108" t="s">
        <v>47</v>
      </c>
      <c r="AJ493" s="108">
        <v>10</v>
      </c>
      <c r="AK493" s="75"/>
      <c r="AL493" s="75"/>
      <c r="AM493" s="75"/>
      <c r="AN493" s="75"/>
      <c r="AO493" s="75"/>
      <c r="AP493" s="75"/>
      <c r="AQ493" s="75"/>
      <c r="AR493" s="75"/>
      <c r="AS493" s="75"/>
      <c r="AT493" s="75"/>
      <c r="AU493" s="75"/>
      <c r="AV493" s="75"/>
      <c r="AW493" s="75"/>
      <c r="AX493" s="75"/>
      <c r="AY493" s="75"/>
      <c r="AZ493" s="75"/>
      <c r="BA493" s="75"/>
      <c r="BB493" s="75"/>
      <c r="BC493" s="75"/>
      <c r="BD493" s="75"/>
      <c r="BE493" s="75"/>
      <c r="BF493" s="75"/>
      <c r="BG493" s="75"/>
      <c r="BH493" s="75"/>
      <c r="BI493" s="75"/>
      <c r="BJ493" s="75"/>
      <c r="BK493" s="75"/>
      <c r="BL493" s="75"/>
      <c r="BM493" s="75"/>
      <c r="BN493" s="75"/>
      <c r="BO493" s="75"/>
      <c r="BP493" s="75"/>
      <c r="BQ493" s="75"/>
      <c r="BR493" s="75"/>
      <c r="BS493" s="75"/>
      <c r="BT493" s="75"/>
      <c r="BU493" s="75"/>
      <c r="BV493" s="75"/>
    </row>
    <row r="494" spans="1:74" ht="20.25" x14ac:dyDescent="0.25">
      <c r="A494" s="58" t="s">
        <v>54</v>
      </c>
      <c r="B494" s="96">
        <f t="shared" si="60"/>
        <v>0</v>
      </c>
      <c r="C494" s="62">
        <f t="shared" si="61"/>
        <v>3</v>
      </c>
      <c r="D494" s="96">
        <f t="shared" si="62"/>
        <v>30</v>
      </c>
      <c r="E494" s="75"/>
      <c r="F494" s="87">
        <v>1</v>
      </c>
      <c r="G494" s="87"/>
      <c r="H494" s="93"/>
      <c r="I494" s="78"/>
      <c r="J494" s="87">
        <v>1</v>
      </c>
      <c r="K494" s="87"/>
      <c r="L494" s="93"/>
      <c r="M494" s="78"/>
      <c r="N494" s="87"/>
      <c r="O494" s="87"/>
      <c r="P494" s="93"/>
      <c r="Q494" s="78"/>
      <c r="R494" s="87">
        <v>1</v>
      </c>
      <c r="S494" s="87"/>
      <c r="T494" s="93"/>
      <c r="U494" s="78"/>
      <c r="V494" s="87"/>
      <c r="W494" s="87"/>
      <c r="X494" s="93"/>
      <c r="Y494" s="78"/>
      <c r="Z494" s="87"/>
      <c r="AA494" s="87"/>
      <c r="AB494" s="93"/>
      <c r="AC494" s="78"/>
      <c r="AD494" s="87"/>
      <c r="AE494" s="87"/>
      <c r="AF494" s="93"/>
      <c r="AG494" s="75"/>
      <c r="AH494" s="75"/>
      <c r="AI494" s="107" t="s">
        <v>114</v>
      </c>
      <c r="AJ494" s="107"/>
      <c r="AK494" s="75"/>
      <c r="AL494" s="75"/>
      <c r="AM494" s="75"/>
      <c r="AN494" s="75"/>
      <c r="AO494" s="75"/>
      <c r="AP494" s="75"/>
      <c r="AQ494" s="75"/>
      <c r="AR494" s="75"/>
      <c r="AS494" s="75"/>
      <c r="AT494" s="75"/>
      <c r="AU494" s="75"/>
      <c r="AV494" s="75"/>
      <c r="AW494" s="75"/>
      <c r="AX494" s="75"/>
      <c r="AY494" s="75"/>
      <c r="AZ494" s="75"/>
      <c r="BA494" s="75"/>
      <c r="BB494" s="75"/>
      <c r="BC494" s="75"/>
      <c r="BD494" s="75"/>
      <c r="BE494" s="75"/>
      <c r="BF494" s="75"/>
      <c r="BG494" s="75"/>
      <c r="BH494" s="75"/>
      <c r="BI494" s="75"/>
      <c r="BJ494" s="75"/>
      <c r="BK494" s="75"/>
      <c r="BL494" s="75"/>
      <c r="BM494" s="75"/>
      <c r="BN494" s="75"/>
      <c r="BO494" s="75"/>
      <c r="BP494" s="75"/>
      <c r="BQ494" s="75"/>
      <c r="BR494" s="75"/>
      <c r="BS494" s="75"/>
      <c r="BT494" s="75"/>
      <c r="BU494" s="75"/>
      <c r="BV494" s="75"/>
    </row>
    <row r="495" spans="1:74" ht="20.25" x14ac:dyDescent="0.25">
      <c r="A495" s="58" t="s">
        <v>76</v>
      </c>
      <c r="B495" s="96">
        <f t="shared" si="60"/>
        <v>0</v>
      </c>
      <c r="C495" s="62">
        <f t="shared" si="61"/>
        <v>0</v>
      </c>
      <c r="D495" s="96">
        <f t="shared" si="62"/>
        <v>0</v>
      </c>
      <c r="E495" s="75"/>
      <c r="F495" s="87"/>
      <c r="G495" s="87"/>
      <c r="H495" s="93"/>
      <c r="I495" s="78"/>
      <c r="J495" s="87"/>
      <c r="K495" s="87"/>
      <c r="L495" s="93"/>
      <c r="M495" s="78"/>
      <c r="N495" s="87"/>
      <c r="O495" s="87"/>
      <c r="P495" s="93"/>
      <c r="Q495" s="78"/>
      <c r="R495" s="87"/>
      <c r="S495" s="87"/>
      <c r="T495" s="93"/>
      <c r="U495" s="78"/>
      <c r="V495" s="87"/>
      <c r="W495" s="87"/>
      <c r="X495" s="93"/>
      <c r="Y495" s="78"/>
      <c r="Z495" s="87"/>
      <c r="AA495" s="87"/>
      <c r="AB495" s="93"/>
      <c r="AC495" s="78"/>
      <c r="AD495" s="87"/>
      <c r="AE495" s="87"/>
      <c r="AF495" s="93"/>
      <c r="AG495" s="75"/>
      <c r="AH495" s="75"/>
      <c r="AI495" s="108" t="s">
        <v>53</v>
      </c>
      <c r="AJ495" s="108">
        <v>36</v>
      </c>
      <c r="AK495" s="75"/>
      <c r="AL495" s="75"/>
      <c r="AM495" s="75"/>
      <c r="AN495" s="75"/>
      <c r="AO495" s="75"/>
      <c r="AP495" s="75"/>
      <c r="AQ495" s="75"/>
      <c r="AR495" s="75"/>
      <c r="AS495" s="75"/>
      <c r="AT495" s="75"/>
      <c r="AU495" s="75"/>
      <c r="AV495" s="75"/>
      <c r="AW495" s="75"/>
      <c r="AX495" s="75"/>
      <c r="AY495" s="75"/>
      <c r="AZ495" s="75"/>
      <c r="BA495" s="75"/>
      <c r="BB495" s="75"/>
      <c r="BC495" s="75"/>
      <c r="BD495" s="75"/>
      <c r="BE495" s="75"/>
      <c r="BF495" s="75"/>
      <c r="BG495" s="75"/>
      <c r="BH495" s="75"/>
      <c r="BI495" s="75"/>
      <c r="BJ495" s="75"/>
      <c r="BK495" s="75"/>
      <c r="BL495" s="75"/>
      <c r="BM495" s="75"/>
      <c r="BN495" s="75"/>
      <c r="BO495" s="75"/>
      <c r="BP495" s="75"/>
      <c r="BQ495" s="75"/>
      <c r="BR495" s="75"/>
      <c r="BS495" s="75"/>
      <c r="BT495" s="75"/>
      <c r="BU495" s="75"/>
      <c r="BV495" s="75"/>
    </row>
    <row r="496" spans="1:74" ht="5.25" customHeight="1" x14ac:dyDescent="0.2">
      <c r="A496" s="59"/>
      <c r="B496" s="63"/>
      <c r="C496" s="63"/>
      <c r="D496" s="63"/>
      <c r="E496" s="75"/>
      <c r="F496" s="84"/>
      <c r="G496" s="84"/>
      <c r="H496" s="85"/>
      <c r="I496" s="78"/>
      <c r="J496" s="84"/>
      <c r="K496" s="84"/>
      <c r="L496" s="85"/>
      <c r="M496" s="78"/>
      <c r="N496" s="84"/>
      <c r="O496" s="84"/>
      <c r="P496" s="84"/>
      <c r="Q496" s="78"/>
      <c r="R496" s="84"/>
      <c r="S496" s="84"/>
      <c r="T496" s="85"/>
      <c r="U496" s="78"/>
      <c r="V496" s="84"/>
      <c r="W496" s="84"/>
      <c r="X496" s="85"/>
      <c r="Y496" s="78"/>
      <c r="Z496" s="84"/>
      <c r="AA496" s="84"/>
      <c r="AB496" s="85"/>
      <c r="AC496" s="78"/>
      <c r="AD496" s="84"/>
      <c r="AE496" s="84"/>
      <c r="AF496" s="85"/>
      <c r="AG496" s="75"/>
      <c r="AH496" s="75"/>
      <c r="AI496" s="108"/>
      <c r="AJ496" s="108"/>
      <c r="AK496" s="75"/>
      <c r="AL496" s="75"/>
      <c r="AM496" s="75"/>
      <c r="AN496" s="75"/>
      <c r="AO496" s="75"/>
      <c r="AP496" s="75"/>
      <c r="AQ496" s="75"/>
      <c r="AR496" s="75"/>
      <c r="AS496" s="75"/>
      <c r="AT496" s="75"/>
      <c r="AU496" s="75"/>
      <c r="AV496" s="75"/>
      <c r="AW496" s="75"/>
      <c r="AX496" s="75"/>
      <c r="AY496" s="75"/>
      <c r="AZ496" s="75"/>
      <c r="BA496" s="75"/>
      <c r="BB496" s="75"/>
      <c r="BC496" s="75"/>
      <c r="BD496" s="75"/>
      <c r="BE496" s="75"/>
      <c r="BF496" s="75"/>
      <c r="BG496" s="75"/>
      <c r="BH496" s="75"/>
      <c r="BI496" s="75"/>
      <c r="BJ496" s="75"/>
      <c r="BK496" s="75"/>
      <c r="BL496" s="75"/>
      <c r="BM496" s="75"/>
      <c r="BN496" s="75"/>
      <c r="BO496" s="75"/>
      <c r="BP496" s="75"/>
      <c r="BQ496" s="75"/>
      <c r="BR496" s="75"/>
      <c r="BS496" s="75"/>
      <c r="BT496" s="75"/>
      <c r="BU496" s="75"/>
      <c r="BV496" s="75"/>
    </row>
    <row r="497" spans="1:74" ht="20.25" x14ac:dyDescent="0.2">
      <c r="A497" s="58"/>
      <c r="B497" s="64">
        <f>SUM(B482:B495)</f>
        <v>410</v>
      </c>
      <c r="C497" s="98"/>
      <c r="D497" s="64">
        <f>SUM(D482:D496)</f>
        <v>410</v>
      </c>
      <c r="E497" s="75"/>
      <c r="F497" s="89">
        <f>SUM(F482:F495)</f>
        <v>8</v>
      </c>
      <c r="G497" s="95">
        <f>F497*10</f>
        <v>80</v>
      </c>
      <c r="H497" s="90">
        <f>SUM(H482:H495)</f>
        <v>80</v>
      </c>
      <c r="I497" s="78"/>
      <c r="J497" s="89">
        <f>SUM(J482:J495)</f>
        <v>5</v>
      </c>
      <c r="K497" s="95">
        <f>J497*10</f>
        <v>50</v>
      </c>
      <c r="L497" s="90">
        <f>SUM(L482:L495)</f>
        <v>50</v>
      </c>
      <c r="M497" s="78"/>
      <c r="N497" s="89">
        <f>SUM(N482:N495)</f>
        <v>5</v>
      </c>
      <c r="O497" s="95">
        <f>N497*10</f>
        <v>50</v>
      </c>
      <c r="P497" s="90">
        <f>SUM(P482:P495)</f>
        <v>50</v>
      </c>
      <c r="Q497" s="78"/>
      <c r="R497" s="89">
        <f>SUM(R482:R495)</f>
        <v>9</v>
      </c>
      <c r="S497" s="95">
        <f>R497*10</f>
        <v>90</v>
      </c>
      <c r="T497" s="90">
        <f>SUM(T482:T495)</f>
        <v>90</v>
      </c>
      <c r="U497" s="78"/>
      <c r="V497" s="89">
        <f>SUM(V482:V495)</f>
        <v>7</v>
      </c>
      <c r="W497" s="95">
        <f>V497*10</f>
        <v>70</v>
      </c>
      <c r="X497" s="90">
        <f>SUM(X482:X495)</f>
        <v>70</v>
      </c>
      <c r="Y497" s="78"/>
      <c r="Z497" s="89">
        <f>SUM(Z482:Z495)</f>
        <v>7</v>
      </c>
      <c r="AA497" s="95">
        <f>Z497*10</f>
        <v>70</v>
      </c>
      <c r="AB497" s="90">
        <f>SUM(AB482:AB495)</f>
        <v>70</v>
      </c>
      <c r="AC497" s="78"/>
      <c r="AD497" s="89">
        <f>SUM(AD482:AD495)</f>
        <v>0</v>
      </c>
      <c r="AE497" s="95">
        <f>AD497*10</f>
        <v>0</v>
      </c>
      <c r="AF497" s="90">
        <f>SUM(AF482:AF495)</f>
        <v>0</v>
      </c>
      <c r="AG497" s="75"/>
      <c r="AH497" s="90">
        <f>SUM(AF497,AB497,X497,T497,P497,L497,H497)</f>
        <v>410</v>
      </c>
      <c r="AI497" s="108" t="s">
        <v>47</v>
      </c>
      <c r="AJ497" s="108">
        <v>24</v>
      </c>
      <c r="AK497" s="75"/>
      <c r="AL497" s="75"/>
      <c r="AM497" s="75"/>
      <c r="AN497" s="75"/>
      <c r="AO497" s="75"/>
      <c r="AP497" s="75"/>
      <c r="AQ497" s="75"/>
      <c r="AR497" s="75"/>
      <c r="AS497" s="75"/>
      <c r="AT497" s="75"/>
      <c r="AU497" s="75"/>
      <c r="AV497" s="75"/>
      <c r="AW497" s="75"/>
      <c r="AX497" s="75"/>
      <c r="AY497" s="75"/>
      <c r="AZ497" s="75"/>
      <c r="BA497" s="75"/>
      <c r="BB497" s="75"/>
      <c r="BC497" s="75"/>
      <c r="BD497" s="75"/>
      <c r="BE497" s="75"/>
      <c r="BF497" s="75"/>
      <c r="BG497" s="75"/>
      <c r="BH497" s="75"/>
      <c r="BI497" s="75"/>
      <c r="BJ497" s="75"/>
      <c r="BK497" s="75"/>
      <c r="BL497" s="75"/>
      <c r="BM497" s="75"/>
      <c r="BN497" s="75"/>
      <c r="BO497" s="75"/>
      <c r="BP497" s="75"/>
      <c r="BQ497" s="75"/>
      <c r="BR497" s="75"/>
      <c r="BS497" s="75"/>
      <c r="BT497" s="75"/>
      <c r="BU497" s="75"/>
      <c r="BV497" s="75"/>
    </row>
    <row r="498" spans="1:74" ht="20.25" x14ac:dyDescent="0.2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  <c r="AC498" s="75"/>
      <c r="AD498" s="75"/>
      <c r="AE498" s="75"/>
      <c r="AF498" s="75"/>
      <c r="AG498" s="75"/>
      <c r="AH498" s="75"/>
      <c r="AI498" s="108" t="s">
        <v>49</v>
      </c>
      <c r="AJ498" s="108">
        <v>10</v>
      </c>
      <c r="AK498" s="75"/>
      <c r="AL498" s="75"/>
      <c r="AM498" s="75"/>
      <c r="AN498" s="75"/>
      <c r="AO498" s="75"/>
      <c r="AP498" s="75"/>
      <c r="AQ498" s="75"/>
      <c r="AR498" s="75"/>
      <c r="AS498" s="75"/>
      <c r="AT498" s="75"/>
      <c r="AU498" s="75"/>
      <c r="AV498" s="75"/>
      <c r="AW498" s="75"/>
      <c r="AX498" s="75"/>
      <c r="AY498" s="75"/>
      <c r="AZ498" s="75"/>
      <c r="BA498" s="75"/>
      <c r="BB498" s="75"/>
      <c r="BC498" s="75"/>
      <c r="BD498" s="75"/>
      <c r="BE498" s="75"/>
      <c r="BF498" s="75"/>
      <c r="BG498" s="75"/>
      <c r="BH498" s="75"/>
      <c r="BI498" s="75"/>
      <c r="BJ498" s="75"/>
      <c r="BK498" s="75"/>
      <c r="BL498" s="75"/>
      <c r="BM498" s="75"/>
      <c r="BN498" s="75"/>
      <c r="BO498" s="75"/>
      <c r="BP498" s="75"/>
      <c r="BQ498" s="75"/>
      <c r="BR498" s="75"/>
      <c r="BS498" s="75"/>
      <c r="BT498" s="75"/>
      <c r="BU498" s="75"/>
      <c r="BV498" s="75"/>
    </row>
    <row r="499" spans="1:74" ht="20.25" x14ac:dyDescent="0.2">
      <c r="A499" s="106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  <c r="AC499" s="75"/>
      <c r="AD499" s="75"/>
      <c r="AE499" s="75"/>
      <c r="AF499" s="75"/>
      <c r="AG499" s="75"/>
      <c r="AH499" s="75"/>
      <c r="AI499" s="75"/>
      <c r="AJ499" s="107">
        <f>SUM(AJ475:AJ498)</f>
        <v>410</v>
      </c>
      <c r="AK499" s="75"/>
      <c r="AL499" s="75"/>
      <c r="AM499" s="75"/>
      <c r="AN499" s="75"/>
      <c r="AO499" s="75"/>
      <c r="AP499" s="75"/>
      <c r="AQ499" s="75"/>
      <c r="AR499" s="75"/>
      <c r="AS499" s="75"/>
      <c r="AT499" s="75"/>
      <c r="AU499" s="75"/>
      <c r="AV499" s="75"/>
      <c r="AW499" s="75"/>
      <c r="AX499" s="75"/>
      <c r="AY499" s="75"/>
      <c r="AZ499" s="75"/>
      <c r="BA499" s="75"/>
      <c r="BB499" s="75"/>
      <c r="BC499" s="75"/>
      <c r="BD499" s="75"/>
      <c r="BE499" s="75"/>
      <c r="BF499" s="75"/>
      <c r="BG499" s="75"/>
      <c r="BH499" s="75"/>
      <c r="BI499" s="75"/>
      <c r="BJ499" s="75"/>
      <c r="BK499" s="75"/>
      <c r="BL499" s="75"/>
      <c r="BM499" s="75"/>
      <c r="BN499" s="75"/>
      <c r="BO499" s="75"/>
      <c r="BP499" s="75"/>
      <c r="BQ499" s="75"/>
      <c r="BR499" s="75"/>
      <c r="BS499" s="75"/>
      <c r="BT499" s="75"/>
      <c r="BU499" s="75"/>
      <c r="BV499" s="75"/>
    </row>
    <row r="500" spans="1:74" ht="20.25" x14ac:dyDescent="0.2">
      <c r="A500" s="75" t="s">
        <v>109</v>
      </c>
      <c r="B500" s="75">
        <v>42</v>
      </c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  <c r="AC500" s="75"/>
      <c r="AD500" s="75"/>
      <c r="AE500" s="75"/>
      <c r="AF500" s="75"/>
      <c r="AG500" s="75"/>
      <c r="AH500" s="75"/>
      <c r="AI500" s="75"/>
      <c r="AJ500" s="75"/>
      <c r="AK500" s="75"/>
      <c r="AL500" s="75"/>
      <c r="AM500" s="75"/>
      <c r="AN500" s="75"/>
      <c r="AO500" s="75"/>
      <c r="AP500" s="75"/>
      <c r="AQ500" s="75"/>
      <c r="AR500" s="75"/>
      <c r="AS500" s="75"/>
      <c r="AT500" s="75"/>
      <c r="AU500" s="75"/>
      <c r="AV500" s="75"/>
      <c r="AW500" s="75"/>
      <c r="AX500" s="75"/>
      <c r="AY500" s="75"/>
      <c r="AZ500" s="75"/>
      <c r="BA500" s="75"/>
      <c r="BB500" s="75"/>
      <c r="BC500" s="75"/>
      <c r="BD500" s="75"/>
      <c r="BE500" s="75"/>
      <c r="BF500" s="75"/>
      <c r="BG500" s="75"/>
      <c r="BH500" s="75"/>
      <c r="BI500" s="75"/>
      <c r="BJ500" s="75"/>
      <c r="BK500" s="75"/>
      <c r="BL500" s="75"/>
      <c r="BM500" s="75"/>
      <c r="BN500" s="75"/>
      <c r="BO500" s="75"/>
      <c r="BP500" s="75"/>
      <c r="BQ500" s="75"/>
      <c r="BR500" s="75"/>
      <c r="BS500" s="75"/>
      <c r="BT500" s="75"/>
      <c r="BU500" s="75"/>
      <c r="BV500" s="75"/>
    </row>
    <row r="501" spans="1:74" ht="20.25" x14ac:dyDescent="0.2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  <c r="AC501" s="75"/>
      <c r="AD501" s="75"/>
      <c r="AE501" s="75"/>
      <c r="AF501" s="75"/>
      <c r="AG501" s="75"/>
      <c r="AH501" s="75"/>
      <c r="AI501" s="75"/>
      <c r="AJ501" s="75"/>
      <c r="AK501" s="75"/>
      <c r="AL501" s="75"/>
      <c r="AM501" s="75"/>
      <c r="AN501" s="75"/>
      <c r="AO501" s="75"/>
      <c r="AP501" s="75"/>
      <c r="AQ501" s="75"/>
      <c r="AR501" s="75"/>
      <c r="AS501" s="75"/>
      <c r="AT501" s="75"/>
      <c r="AU501" s="75"/>
      <c r="AV501" s="75"/>
      <c r="AW501" s="75"/>
      <c r="AX501" s="75"/>
      <c r="AY501" s="75"/>
      <c r="AZ501" s="75"/>
      <c r="BA501" s="75"/>
      <c r="BB501" s="75"/>
      <c r="BC501" s="75"/>
      <c r="BD501" s="75"/>
      <c r="BE501" s="75"/>
      <c r="BF501" s="75"/>
      <c r="BG501" s="75"/>
      <c r="BH501" s="75"/>
      <c r="BI501" s="75"/>
      <c r="BJ501" s="75"/>
      <c r="BK501" s="75"/>
      <c r="BL501" s="75"/>
      <c r="BM501" s="75"/>
      <c r="BN501" s="75"/>
      <c r="BO501" s="75"/>
      <c r="BP501" s="75"/>
      <c r="BQ501" s="75"/>
      <c r="BR501" s="75"/>
      <c r="BS501" s="75"/>
      <c r="BT501" s="75"/>
      <c r="BU501" s="75"/>
      <c r="BV501" s="75"/>
    </row>
    <row r="502" spans="1:74" ht="20.25" x14ac:dyDescent="0.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5"/>
      <c r="AL502" s="75"/>
      <c r="AM502" s="75"/>
      <c r="AN502" s="75"/>
      <c r="AO502" s="75"/>
      <c r="AP502" s="75"/>
      <c r="AQ502" s="75"/>
      <c r="AR502" s="75"/>
      <c r="AS502" s="75"/>
      <c r="AT502" s="75"/>
      <c r="AU502" s="75"/>
      <c r="AV502" s="75"/>
      <c r="AW502" s="75"/>
      <c r="AX502" s="75"/>
      <c r="AY502" s="75"/>
      <c r="AZ502" s="75"/>
      <c r="BA502" s="75"/>
      <c r="BB502" s="75"/>
      <c r="BC502" s="75"/>
      <c r="BD502" s="75"/>
      <c r="BE502" s="75"/>
      <c r="BF502" s="75"/>
      <c r="BG502" s="75"/>
      <c r="BH502" s="75"/>
      <c r="BI502" s="75"/>
      <c r="BJ502" s="75"/>
      <c r="BK502" s="75"/>
      <c r="BL502" s="75"/>
      <c r="BM502" s="75"/>
      <c r="BN502" s="75"/>
      <c r="BO502" s="75"/>
      <c r="BP502" s="75"/>
      <c r="BQ502" s="75"/>
      <c r="BR502" s="75"/>
      <c r="BS502" s="75"/>
      <c r="BT502" s="75"/>
      <c r="BU502" s="75"/>
      <c r="BV502" s="75"/>
    </row>
    <row r="503" spans="1:74" ht="20.25" x14ac:dyDescent="0.2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  <c r="AC503" s="75"/>
      <c r="AD503" s="75"/>
      <c r="AE503" s="75"/>
      <c r="AF503" s="75"/>
      <c r="AG503" s="75"/>
      <c r="AH503" s="75"/>
      <c r="AI503" s="75"/>
      <c r="AJ503" s="75"/>
      <c r="AK503" s="75"/>
      <c r="AL503" s="75"/>
      <c r="AM503" s="75"/>
      <c r="AN503" s="75"/>
      <c r="AO503" s="75"/>
      <c r="AP503" s="75"/>
      <c r="AQ503" s="75"/>
      <c r="AR503" s="75"/>
      <c r="AS503" s="75"/>
      <c r="AT503" s="75"/>
      <c r="AU503" s="75"/>
      <c r="AV503" s="75"/>
      <c r="AW503" s="75"/>
      <c r="AX503" s="75"/>
      <c r="AY503" s="75"/>
      <c r="AZ503" s="75"/>
      <c r="BA503" s="75"/>
      <c r="BB503" s="75"/>
      <c r="BC503" s="75"/>
      <c r="BD503" s="75"/>
      <c r="BE503" s="75"/>
      <c r="BF503" s="75"/>
      <c r="BG503" s="75"/>
      <c r="BH503" s="75"/>
      <c r="BI503" s="75"/>
      <c r="BJ503" s="75"/>
      <c r="BK503" s="75"/>
      <c r="BL503" s="75"/>
      <c r="BM503" s="75"/>
      <c r="BN503" s="75"/>
      <c r="BO503" s="75"/>
      <c r="BP503" s="75"/>
      <c r="BQ503" s="75"/>
      <c r="BR503" s="75"/>
      <c r="BS503" s="75"/>
      <c r="BT503" s="75"/>
      <c r="BU503" s="75"/>
      <c r="BV503" s="75"/>
    </row>
    <row r="504" spans="1:74" ht="20.25" x14ac:dyDescent="0.2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  <c r="AC504" s="75"/>
      <c r="AD504" s="75"/>
      <c r="AE504" s="75"/>
      <c r="AF504" s="75"/>
      <c r="AG504" s="75"/>
      <c r="AH504" s="75"/>
      <c r="AI504" s="75"/>
      <c r="AJ504" s="75"/>
      <c r="AK504" s="75"/>
      <c r="AL504" s="75"/>
      <c r="AM504" s="75"/>
      <c r="AN504" s="75"/>
      <c r="AO504" s="75"/>
      <c r="AP504" s="75"/>
      <c r="AQ504" s="75"/>
      <c r="AR504" s="75"/>
      <c r="AS504" s="75"/>
      <c r="AT504" s="75"/>
      <c r="AU504" s="75"/>
      <c r="AV504" s="75"/>
      <c r="AW504" s="75"/>
      <c r="AX504" s="75"/>
      <c r="AY504" s="75"/>
      <c r="AZ504" s="75"/>
      <c r="BA504" s="75"/>
      <c r="BB504" s="75"/>
      <c r="BC504" s="75"/>
      <c r="BD504" s="75"/>
      <c r="BE504" s="75"/>
      <c r="BF504" s="75"/>
      <c r="BG504" s="75"/>
      <c r="BH504" s="75"/>
      <c r="BI504" s="75"/>
      <c r="BJ504" s="75"/>
      <c r="BK504" s="75"/>
      <c r="BL504" s="75"/>
      <c r="BM504" s="75"/>
      <c r="BN504" s="75"/>
      <c r="BO504" s="75"/>
      <c r="BP504" s="75"/>
      <c r="BQ504" s="75"/>
      <c r="BR504" s="75"/>
      <c r="BS504" s="75"/>
      <c r="BT504" s="75"/>
      <c r="BU504" s="75"/>
      <c r="BV504" s="75"/>
    </row>
    <row r="505" spans="1:74" ht="20.25" x14ac:dyDescent="0.2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  <c r="AC505" s="75"/>
      <c r="AD505" s="75"/>
      <c r="AE505" s="75"/>
      <c r="AF505" s="75"/>
      <c r="AG505" s="75"/>
      <c r="AH505" s="75"/>
      <c r="AI505" s="75"/>
      <c r="AJ505" s="75"/>
      <c r="AK505" s="75"/>
      <c r="AL505" s="75"/>
      <c r="AM505" s="75"/>
      <c r="AN505" s="75"/>
      <c r="AO505" s="75"/>
      <c r="AP505" s="75"/>
      <c r="AQ505" s="75"/>
      <c r="AR505" s="75"/>
      <c r="AS505" s="75"/>
      <c r="AT505" s="75"/>
      <c r="AU505" s="75"/>
      <c r="AV505" s="75"/>
      <c r="AW505" s="75"/>
      <c r="AX505" s="75"/>
      <c r="AY505" s="75"/>
      <c r="AZ505" s="75"/>
      <c r="BA505" s="75"/>
      <c r="BB505" s="75"/>
      <c r="BC505" s="75"/>
      <c r="BD505" s="75"/>
      <c r="BE505" s="75"/>
      <c r="BF505" s="75"/>
      <c r="BG505" s="75"/>
      <c r="BH505" s="75"/>
      <c r="BI505" s="75"/>
      <c r="BJ505" s="75"/>
      <c r="BK505" s="75"/>
      <c r="BL505" s="75"/>
      <c r="BM505" s="75"/>
      <c r="BN505" s="75"/>
      <c r="BO505" s="75"/>
      <c r="BP505" s="75"/>
      <c r="BQ505" s="75"/>
      <c r="BR505" s="75"/>
      <c r="BS505" s="75"/>
      <c r="BT505" s="75"/>
      <c r="BU505" s="75"/>
      <c r="BV505" s="75"/>
    </row>
    <row r="506" spans="1:74" ht="4.5" customHeight="1" x14ac:dyDescent="0.2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  <c r="AC506" s="75"/>
      <c r="AD506" s="75"/>
      <c r="AE506" s="75"/>
      <c r="AF506" s="75"/>
      <c r="AG506" s="75"/>
      <c r="AH506" s="75"/>
      <c r="AI506" s="75"/>
      <c r="AJ506" s="75"/>
      <c r="AK506" s="75"/>
      <c r="AL506" s="75"/>
      <c r="AM506" s="75"/>
      <c r="AN506" s="75"/>
      <c r="AO506" s="75"/>
      <c r="AP506" s="75"/>
      <c r="AQ506" s="75"/>
      <c r="AR506" s="75"/>
      <c r="AS506" s="75"/>
      <c r="AT506" s="75"/>
      <c r="AU506" s="75"/>
      <c r="AV506" s="75"/>
      <c r="AW506" s="75"/>
      <c r="AX506" s="75"/>
      <c r="AY506" s="75"/>
      <c r="AZ506" s="75"/>
      <c r="BA506" s="75"/>
      <c r="BB506" s="75"/>
      <c r="BC506" s="75"/>
      <c r="BD506" s="75"/>
      <c r="BE506" s="75"/>
      <c r="BF506" s="75"/>
      <c r="BG506" s="75"/>
      <c r="BH506" s="75"/>
      <c r="BI506" s="75"/>
      <c r="BJ506" s="75"/>
      <c r="BK506" s="75"/>
      <c r="BL506" s="75"/>
      <c r="BM506" s="75"/>
      <c r="BN506" s="75"/>
      <c r="BO506" s="75"/>
      <c r="BP506" s="75"/>
      <c r="BQ506" s="75"/>
      <c r="BR506" s="75"/>
      <c r="BS506" s="75"/>
      <c r="BT506" s="75"/>
      <c r="BU506" s="75"/>
      <c r="BV506" s="75"/>
    </row>
    <row r="507" spans="1:74" ht="20.25" x14ac:dyDescent="0.2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  <c r="AC507" s="75"/>
      <c r="AD507" s="75"/>
      <c r="AE507" s="75"/>
      <c r="AF507" s="75"/>
      <c r="AG507" s="75"/>
      <c r="AH507" s="75"/>
      <c r="AI507" s="75"/>
      <c r="AJ507" s="75"/>
      <c r="AK507" s="75"/>
      <c r="AL507" s="75"/>
      <c r="AM507" s="75"/>
      <c r="AN507" s="75"/>
      <c r="AO507" s="75"/>
      <c r="AP507" s="75"/>
      <c r="AQ507" s="75"/>
      <c r="AR507" s="75"/>
      <c r="AS507" s="75"/>
      <c r="AT507" s="75"/>
      <c r="AU507" s="75"/>
      <c r="AV507" s="75"/>
      <c r="AW507" s="75"/>
      <c r="AX507" s="75"/>
      <c r="AY507" s="75"/>
      <c r="AZ507" s="75"/>
      <c r="BA507" s="75"/>
      <c r="BB507" s="75"/>
      <c r="BC507" s="75"/>
      <c r="BD507" s="75"/>
      <c r="BE507" s="75"/>
      <c r="BF507" s="75"/>
      <c r="BG507" s="75"/>
      <c r="BH507" s="75"/>
      <c r="BI507" s="75"/>
      <c r="BJ507" s="75"/>
      <c r="BK507" s="75"/>
      <c r="BL507" s="75"/>
      <c r="BM507" s="75"/>
      <c r="BN507" s="75"/>
      <c r="BO507" s="75"/>
      <c r="BP507" s="75"/>
      <c r="BQ507" s="75"/>
      <c r="BR507" s="75"/>
      <c r="BS507" s="75"/>
      <c r="BT507" s="75"/>
      <c r="BU507" s="75"/>
      <c r="BV507" s="75"/>
    </row>
    <row r="508" spans="1:74" ht="20.25" x14ac:dyDescent="0.2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  <c r="AC508" s="75"/>
      <c r="AD508" s="75"/>
      <c r="AE508" s="75"/>
      <c r="AF508" s="75"/>
      <c r="AG508" s="75"/>
      <c r="AH508" s="75"/>
      <c r="AI508" s="75"/>
      <c r="AJ508" s="75"/>
      <c r="AK508" s="75"/>
      <c r="AL508" s="75"/>
      <c r="AM508" s="75"/>
      <c r="AN508" s="75"/>
      <c r="AO508" s="75"/>
      <c r="AP508" s="75"/>
      <c r="AQ508" s="75"/>
      <c r="AR508" s="75"/>
      <c r="AS508" s="75"/>
      <c r="AT508" s="75"/>
      <c r="AU508" s="75"/>
      <c r="AV508" s="75"/>
      <c r="AW508" s="75"/>
      <c r="AX508" s="75"/>
      <c r="AY508" s="75"/>
      <c r="AZ508" s="75"/>
      <c r="BA508" s="75"/>
      <c r="BB508" s="75"/>
      <c r="BC508" s="75"/>
      <c r="BD508" s="75"/>
      <c r="BE508" s="75"/>
      <c r="BF508" s="75"/>
      <c r="BG508" s="75"/>
      <c r="BH508" s="75"/>
      <c r="BI508" s="75"/>
      <c r="BJ508" s="75"/>
      <c r="BK508" s="75"/>
      <c r="BL508" s="75"/>
      <c r="BM508" s="75"/>
      <c r="BN508" s="75"/>
      <c r="BO508" s="75"/>
      <c r="BP508" s="75"/>
      <c r="BQ508" s="75"/>
      <c r="BR508" s="75"/>
      <c r="BS508" s="75"/>
      <c r="BT508" s="75"/>
      <c r="BU508" s="75"/>
      <c r="BV508" s="75"/>
    </row>
    <row r="509" spans="1:74" ht="20.25" x14ac:dyDescent="0.2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  <c r="AC509" s="75"/>
      <c r="AD509" s="75"/>
      <c r="AE509" s="75"/>
      <c r="AF509" s="75"/>
      <c r="AG509" s="75"/>
      <c r="AH509" s="75"/>
      <c r="AI509" s="75"/>
      <c r="AJ509" s="75"/>
      <c r="AK509" s="75"/>
      <c r="AL509" s="75"/>
      <c r="AM509" s="75"/>
      <c r="AN509" s="75"/>
      <c r="AO509" s="75"/>
      <c r="AP509" s="75"/>
      <c r="AQ509" s="75"/>
      <c r="AR509" s="75"/>
      <c r="AS509" s="75"/>
      <c r="AT509" s="75"/>
      <c r="AU509" s="75"/>
      <c r="AV509" s="75"/>
      <c r="AW509" s="75"/>
      <c r="AX509" s="75"/>
      <c r="AY509" s="75"/>
      <c r="AZ509" s="75"/>
      <c r="BA509" s="75"/>
      <c r="BB509" s="75"/>
      <c r="BC509" s="75"/>
      <c r="BD509" s="75"/>
      <c r="BE509" s="75"/>
      <c r="BF509" s="75"/>
      <c r="BG509" s="75"/>
      <c r="BH509" s="75"/>
      <c r="BI509" s="75"/>
      <c r="BJ509" s="75"/>
      <c r="BK509" s="75"/>
      <c r="BL509" s="75"/>
      <c r="BM509" s="75"/>
      <c r="BN509" s="75"/>
      <c r="BO509" s="75"/>
      <c r="BP509" s="75"/>
      <c r="BQ509" s="75"/>
      <c r="BR509" s="75"/>
      <c r="BS509" s="75"/>
      <c r="BT509" s="75"/>
      <c r="BU509" s="75"/>
      <c r="BV509" s="75"/>
    </row>
    <row r="510" spans="1:74" ht="20.25" x14ac:dyDescent="0.2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  <c r="AC510" s="75"/>
      <c r="AD510" s="75"/>
      <c r="AE510" s="75"/>
      <c r="AF510" s="75"/>
      <c r="AG510" s="75"/>
      <c r="AH510" s="75"/>
      <c r="AI510" s="75"/>
      <c r="AJ510" s="75"/>
      <c r="AK510" s="75"/>
      <c r="AL510" s="75"/>
      <c r="AM510" s="75"/>
      <c r="AN510" s="75"/>
      <c r="AO510" s="75"/>
      <c r="AP510" s="75"/>
      <c r="AQ510" s="75"/>
      <c r="AR510" s="75"/>
      <c r="AS510" s="75"/>
      <c r="AT510" s="75"/>
      <c r="AU510" s="75"/>
      <c r="AV510" s="75"/>
      <c r="AW510" s="75"/>
      <c r="AX510" s="75"/>
      <c r="AY510" s="75"/>
      <c r="AZ510" s="75"/>
      <c r="BA510" s="75"/>
      <c r="BB510" s="75"/>
      <c r="BC510" s="75"/>
      <c r="BD510" s="75"/>
      <c r="BE510" s="75"/>
      <c r="BF510" s="75"/>
      <c r="BG510" s="75"/>
      <c r="BH510" s="75"/>
      <c r="BI510" s="75"/>
      <c r="BJ510" s="75"/>
      <c r="BK510" s="75"/>
      <c r="BL510" s="75"/>
      <c r="BM510" s="75"/>
      <c r="BN510" s="75"/>
      <c r="BO510" s="75"/>
      <c r="BP510" s="75"/>
      <c r="BQ510" s="75"/>
      <c r="BR510" s="75"/>
      <c r="BS510" s="75"/>
      <c r="BT510" s="75"/>
      <c r="BU510" s="75"/>
      <c r="BV510" s="75"/>
    </row>
    <row r="511" spans="1:74" ht="20.25" x14ac:dyDescent="0.2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  <c r="AC511" s="75"/>
      <c r="AD511" s="75"/>
      <c r="AE511" s="75"/>
      <c r="AF511" s="75"/>
      <c r="AG511" s="75"/>
      <c r="AH511" s="75"/>
      <c r="AI511" s="75"/>
      <c r="AJ511" s="75"/>
      <c r="AK511" s="75"/>
      <c r="AL511" s="75"/>
      <c r="AM511" s="75"/>
      <c r="AN511" s="75"/>
      <c r="AO511" s="75"/>
      <c r="AP511" s="75"/>
      <c r="AQ511" s="75"/>
      <c r="AR511" s="75"/>
      <c r="AS511" s="75"/>
      <c r="AT511" s="75"/>
      <c r="AU511" s="75"/>
      <c r="AV511" s="75"/>
      <c r="AW511" s="75"/>
      <c r="AX511" s="75"/>
      <c r="AY511" s="75"/>
      <c r="AZ511" s="75"/>
      <c r="BA511" s="75"/>
      <c r="BB511" s="75"/>
      <c r="BC511" s="75"/>
      <c r="BD511" s="75"/>
      <c r="BE511" s="75"/>
      <c r="BF511" s="75"/>
      <c r="BG511" s="75"/>
      <c r="BH511" s="75"/>
      <c r="BI511" s="75"/>
      <c r="BJ511" s="75"/>
      <c r="BK511" s="75"/>
      <c r="BL511" s="75"/>
      <c r="BM511" s="75"/>
      <c r="BN511" s="75"/>
      <c r="BO511" s="75"/>
      <c r="BP511" s="75"/>
      <c r="BQ511" s="75"/>
      <c r="BR511" s="75"/>
      <c r="BS511" s="75"/>
      <c r="BT511" s="75"/>
      <c r="BU511" s="75"/>
      <c r="BV511" s="75"/>
    </row>
    <row r="512" spans="1:74" ht="20.25" x14ac:dyDescent="0.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  <c r="AD512" s="75"/>
      <c r="AE512" s="75"/>
      <c r="AF512" s="75"/>
      <c r="AG512" s="75"/>
      <c r="AH512" s="75"/>
      <c r="AI512" s="75"/>
      <c r="AJ512" s="75"/>
      <c r="AK512" s="75"/>
      <c r="AL512" s="75"/>
      <c r="AM512" s="75"/>
      <c r="AN512" s="75"/>
      <c r="AO512" s="75"/>
      <c r="AP512" s="75"/>
      <c r="AQ512" s="75"/>
      <c r="AR512" s="75"/>
      <c r="AS512" s="75"/>
      <c r="AT512" s="75"/>
      <c r="AU512" s="75"/>
      <c r="AV512" s="75"/>
      <c r="AW512" s="75"/>
      <c r="AX512" s="75"/>
      <c r="AY512" s="75"/>
      <c r="AZ512" s="75"/>
      <c r="BA512" s="75"/>
      <c r="BB512" s="75"/>
      <c r="BC512" s="75"/>
      <c r="BD512" s="75"/>
      <c r="BE512" s="75"/>
      <c r="BF512" s="75"/>
      <c r="BG512" s="75"/>
      <c r="BH512" s="75"/>
      <c r="BI512" s="75"/>
      <c r="BJ512" s="75"/>
      <c r="BK512" s="75"/>
      <c r="BL512" s="75"/>
      <c r="BM512" s="75"/>
      <c r="BN512" s="75"/>
      <c r="BO512" s="75"/>
      <c r="BP512" s="75"/>
      <c r="BQ512" s="75"/>
      <c r="BR512" s="75"/>
      <c r="BS512" s="75"/>
      <c r="BT512" s="75"/>
      <c r="BU512" s="75"/>
      <c r="BV512" s="75"/>
    </row>
    <row r="513" spans="1:74" ht="20.25" x14ac:dyDescent="0.2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  <c r="AC513" s="75"/>
      <c r="AD513" s="75"/>
      <c r="AE513" s="75"/>
      <c r="AF513" s="75"/>
      <c r="AG513" s="75"/>
      <c r="AH513" s="75"/>
      <c r="AI513" s="75"/>
      <c r="AJ513" s="75"/>
      <c r="AK513" s="75"/>
      <c r="AL513" s="75"/>
      <c r="AM513" s="75"/>
      <c r="AN513" s="75"/>
      <c r="AO513" s="75"/>
      <c r="AP513" s="75"/>
      <c r="AQ513" s="75"/>
      <c r="AR513" s="75"/>
      <c r="AS513" s="75"/>
      <c r="AT513" s="75"/>
      <c r="AU513" s="75"/>
      <c r="AV513" s="75"/>
      <c r="AW513" s="75"/>
      <c r="AX513" s="75"/>
      <c r="AY513" s="75"/>
      <c r="AZ513" s="75"/>
      <c r="BA513" s="75"/>
      <c r="BB513" s="75"/>
      <c r="BC513" s="75"/>
      <c r="BD513" s="75"/>
      <c r="BE513" s="75"/>
      <c r="BF513" s="75"/>
      <c r="BG513" s="75"/>
      <c r="BH513" s="75"/>
      <c r="BI513" s="75"/>
      <c r="BJ513" s="75"/>
      <c r="BK513" s="75"/>
      <c r="BL513" s="75"/>
      <c r="BM513" s="75"/>
      <c r="BN513" s="75"/>
      <c r="BO513" s="75"/>
      <c r="BP513" s="75"/>
      <c r="BQ513" s="75"/>
      <c r="BR513" s="75"/>
      <c r="BS513" s="75"/>
      <c r="BT513" s="75"/>
      <c r="BU513" s="75"/>
      <c r="BV513" s="75"/>
    </row>
    <row r="514" spans="1:74" ht="20.25" x14ac:dyDescent="0.2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  <c r="AC514" s="75"/>
      <c r="AD514" s="75"/>
      <c r="AE514" s="75"/>
      <c r="AF514" s="75"/>
      <c r="AG514" s="75"/>
      <c r="AH514" s="75"/>
      <c r="AI514" s="75"/>
      <c r="AJ514" s="75"/>
      <c r="AK514" s="75"/>
      <c r="AL514" s="75"/>
      <c r="AM514" s="75"/>
      <c r="AN514" s="75"/>
      <c r="AO514" s="75"/>
      <c r="AP514" s="75"/>
      <c r="AQ514" s="75"/>
      <c r="AR514" s="75"/>
      <c r="AS514" s="75"/>
      <c r="AT514" s="75"/>
      <c r="AU514" s="75"/>
      <c r="AV514" s="75"/>
      <c r="AW514" s="75"/>
      <c r="AX514" s="75"/>
      <c r="AY514" s="75"/>
      <c r="AZ514" s="75"/>
      <c r="BA514" s="75"/>
      <c r="BB514" s="75"/>
      <c r="BC514" s="75"/>
      <c r="BD514" s="75"/>
      <c r="BE514" s="75"/>
      <c r="BF514" s="75"/>
      <c r="BG514" s="75"/>
      <c r="BH514" s="75"/>
      <c r="BI514" s="75"/>
      <c r="BJ514" s="75"/>
      <c r="BK514" s="75"/>
      <c r="BL514" s="75"/>
      <c r="BM514" s="75"/>
      <c r="BN514" s="75"/>
      <c r="BO514" s="75"/>
      <c r="BP514" s="75"/>
      <c r="BQ514" s="75"/>
      <c r="BR514" s="75"/>
      <c r="BS514" s="75"/>
      <c r="BT514" s="75"/>
      <c r="BU514" s="75"/>
      <c r="BV514" s="75"/>
    </row>
    <row r="515" spans="1:74" ht="20.25" x14ac:dyDescent="0.2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  <c r="AF515" s="75"/>
      <c r="AG515" s="75"/>
      <c r="AH515" s="75"/>
      <c r="AI515" s="75"/>
      <c r="AJ515" s="75"/>
      <c r="AK515" s="75"/>
      <c r="AL515" s="75"/>
      <c r="AM515" s="75"/>
      <c r="AN515" s="75"/>
      <c r="AO515" s="75"/>
      <c r="AP515" s="75"/>
      <c r="AQ515" s="75"/>
      <c r="AR515" s="75"/>
      <c r="AS515" s="75"/>
      <c r="AT515" s="75"/>
      <c r="AU515" s="75"/>
      <c r="AV515" s="75"/>
      <c r="AW515" s="75"/>
      <c r="AX515" s="75"/>
      <c r="AY515" s="75"/>
      <c r="AZ515" s="75"/>
      <c r="BA515" s="75"/>
      <c r="BB515" s="75"/>
      <c r="BC515" s="75"/>
      <c r="BD515" s="75"/>
      <c r="BE515" s="75"/>
      <c r="BF515" s="75"/>
      <c r="BG515" s="75"/>
      <c r="BH515" s="75"/>
      <c r="BI515" s="75"/>
      <c r="BJ515" s="75"/>
      <c r="BK515" s="75"/>
      <c r="BL515" s="75"/>
      <c r="BM515" s="75"/>
      <c r="BN515" s="75"/>
      <c r="BO515" s="75"/>
      <c r="BP515" s="75"/>
      <c r="BQ515" s="75"/>
      <c r="BR515" s="75"/>
      <c r="BS515" s="75"/>
      <c r="BT515" s="75"/>
      <c r="BU515" s="75"/>
      <c r="BV515" s="75"/>
    </row>
    <row r="516" spans="1:74" ht="20.25" x14ac:dyDescent="0.2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  <c r="AC516" s="75"/>
      <c r="AD516" s="75"/>
      <c r="AE516" s="75"/>
      <c r="AF516" s="75"/>
      <c r="AG516" s="75"/>
      <c r="AH516" s="75"/>
      <c r="AI516" s="75"/>
      <c r="AJ516" s="75"/>
      <c r="AK516" s="75"/>
      <c r="AL516" s="75"/>
      <c r="AM516" s="75"/>
      <c r="AN516" s="75"/>
      <c r="AO516" s="75"/>
      <c r="AP516" s="75"/>
      <c r="AQ516" s="75"/>
      <c r="AR516" s="75"/>
      <c r="AS516" s="75"/>
      <c r="AT516" s="75"/>
      <c r="AU516" s="75"/>
      <c r="AV516" s="75"/>
      <c r="AW516" s="75"/>
      <c r="AX516" s="75"/>
      <c r="AY516" s="75"/>
      <c r="AZ516" s="75"/>
      <c r="BA516" s="75"/>
      <c r="BB516" s="75"/>
      <c r="BC516" s="75"/>
      <c r="BD516" s="75"/>
      <c r="BE516" s="75"/>
      <c r="BF516" s="75"/>
      <c r="BG516" s="75"/>
      <c r="BH516" s="75"/>
      <c r="BI516" s="75"/>
      <c r="BJ516" s="75"/>
      <c r="BK516" s="75"/>
      <c r="BL516" s="75"/>
      <c r="BM516" s="75"/>
      <c r="BN516" s="75"/>
      <c r="BO516" s="75"/>
      <c r="BP516" s="75"/>
      <c r="BQ516" s="75"/>
      <c r="BR516" s="75"/>
      <c r="BS516" s="75"/>
      <c r="BT516" s="75"/>
      <c r="BU516" s="75"/>
      <c r="BV516" s="75"/>
    </row>
    <row r="517" spans="1:74" ht="20.25" x14ac:dyDescent="0.2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  <c r="AC517" s="75"/>
      <c r="AD517" s="75"/>
      <c r="AE517" s="75"/>
      <c r="AF517" s="75"/>
      <c r="AG517" s="75"/>
      <c r="AH517" s="75"/>
      <c r="AI517" s="75"/>
      <c r="AJ517" s="75"/>
      <c r="AK517" s="75"/>
      <c r="AL517" s="75"/>
      <c r="AM517" s="75"/>
      <c r="AN517" s="75"/>
      <c r="AO517" s="75"/>
      <c r="AP517" s="75"/>
      <c r="AQ517" s="75"/>
      <c r="AR517" s="75"/>
      <c r="AS517" s="75"/>
      <c r="AT517" s="75"/>
      <c r="AU517" s="75"/>
      <c r="AV517" s="75"/>
      <c r="AW517" s="75"/>
      <c r="AX517" s="75"/>
      <c r="AY517" s="75"/>
      <c r="AZ517" s="75"/>
      <c r="BA517" s="75"/>
      <c r="BB517" s="75"/>
      <c r="BC517" s="75"/>
      <c r="BD517" s="75"/>
      <c r="BE517" s="75"/>
      <c r="BF517" s="75"/>
      <c r="BG517" s="75"/>
      <c r="BH517" s="75"/>
      <c r="BI517" s="75"/>
      <c r="BJ517" s="75"/>
      <c r="BK517" s="75"/>
      <c r="BL517" s="75"/>
      <c r="BM517" s="75"/>
      <c r="BN517" s="75"/>
      <c r="BO517" s="75"/>
      <c r="BP517" s="75"/>
      <c r="BQ517" s="75"/>
      <c r="BR517" s="75"/>
      <c r="BS517" s="75"/>
      <c r="BT517" s="75"/>
      <c r="BU517" s="75"/>
      <c r="BV517" s="75"/>
    </row>
    <row r="518" spans="1:74" ht="20.25" x14ac:dyDescent="0.2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  <c r="AC518" s="75"/>
      <c r="AD518" s="75"/>
      <c r="AE518" s="75"/>
      <c r="AF518" s="75"/>
      <c r="AG518" s="75"/>
      <c r="AH518" s="75"/>
      <c r="AI518" s="75"/>
      <c r="AJ518" s="75"/>
      <c r="AK518" s="75"/>
      <c r="AL518" s="75"/>
      <c r="AM518" s="75"/>
      <c r="AN518" s="75"/>
      <c r="AO518" s="75"/>
      <c r="AP518" s="75"/>
      <c r="AQ518" s="75"/>
      <c r="AR518" s="75"/>
      <c r="AS518" s="75"/>
      <c r="AT518" s="75"/>
      <c r="AU518" s="75"/>
      <c r="AV518" s="75"/>
      <c r="AW518" s="75"/>
      <c r="AX518" s="75"/>
      <c r="AY518" s="75"/>
      <c r="AZ518" s="75"/>
      <c r="BA518" s="75"/>
      <c r="BB518" s="75"/>
      <c r="BC518" s="75"/>
      <c r="BD518" s="75"/>
      <c r="BE518" s="75"/>
      <c r="BF518" s="75"/>
      <c r="BG518" s="75"/>
      <c r="BH518" s="75"/>
      <c r="BI518" s="75"/>
      <c r="BJ518" s="75"/>
      <c r="BK518" s="75"/>
      <c r="BL518" s="75"/>
      <c r="BM518" s="75"/>
      <c r="BN518" s="75"/>
      <c r="BO518" s="75"/>
      <c r="BP518" s="75"/>
      <c r="BQ518" s="75"/>
      <c r="BR518" s="75"/>
      <c r="BS518" s="75"/>
      <c r="BT518" s="75"/>
      <c r="BU518" s="75"/>
      <c r="BV518" s="75"/>
    </row>
    <row r="519" spans="1:74" ht="20.25" x14ac:dyDescent="0.2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  <c r="AC519" s="75"/>
      <c r="AD519" s="75"/>
      <c r="AE519" s="75"/>
      <c r="AF519" s="75"/>
      <c r="AG519" s="75"/>
      <c r="AH519" s="75"/>
      <c r="AI519" s="75"/>
      <c r="AJ519" s="75"/>
      <c r="AK519" s="75"/>
      <c r="AL519" s="75"/>
      <c r="AM519" s="75"/>
      <c r="AN519" s="75"/>
      <c r="AO519" s="75"/>
      <c r="AP519" s="75"/>
      <c r="AQ519" s="75"/>
      <c r="AR519" s="75"/>
      <c r="AS519" s="75"/>
      <c r="AT519" s="75"/>
      <c r="AU519" s="75"/>
      <c r="AV519" s="75"/>
      <c r="AW519" s="75"/>
      <c r="AX519" s="75"/>
      <c r="AY519" s="75"/>
      <c r="AZ519" s="75"/>
      <c r="BA519" s="75"/>
      <c r="BB519" s="75"/>
      <c r="BC519" s="75"/>
      <c r="BD519" s="75"/>
      <c r="BE519" s="75"/>
      <c r="BF519" s="75"/>
      <c r="BG519" s="75"/>
      <c r="BH519" s="75"/>
      <c r="BI519" s="75"/>
      <c r="BJ519" s="75"/>
      <c r="BK519" s="75"/>
      <c r="BL519" s="75"/>
      <c r="BM519" s="75"/>
      <c r="BN519" s="75"/>
      <c r="BO519" s="75"/>
      <c r="BP519" s="75"/>
      <c r="BQ519" s="75"/>
      <c r="BR519" s="75"/>
      <c r="BS519" s="75"/>
      <c r="BT519" s="75"/>
      <c r="BU519" s="75"/>
      <c r="BV519" s="75"/>
    </row>
    <row r="520" spans="1:74" ht="20.25" x14ac:dyDescent="0.2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75"/>
      <c r="AN520" s="75"/>
      <c r="AO520" s="75"/>
      <c r="AP520" s="75"/>
      <c r="AQ520" s="75"/>
      <c r="AR520" s="75"/>
      <c r="AS520" s="75"/>
      <c r="AT520" s="75"/>
      <c r="AU520" s="75"/>
      <c r="AV520" s="75"/>
      <c r="AW520" s="75"/>
      <c r="AX520" s="75"/>
      <c r="AY520" s="75"/>
      <c r="AZ520" s="75"/>
      <c r="BA520" s="75"/>
      <c r="BB520" s="75"/>
      <c r="BC520" s="75"/>
      <c r="BD520" s="75"/>
      <c r="BE520" s="75"/>
      <c r="BF520" s="75"/>
      <c r="BG520" s="75"/>
      <c r="BH520" s="75"/>
      <c r="BI520" s="75"/>
      <c r="BJ520" s="75"/>
      <c r="BK520" s="75"/>
      <c r="BL520" s="75"/>
      <c r="BM520" s="75"/>
      <c r="BN520" s="75"/>
      <c r="BO520" s="75"/>
      <c r="BP520" s="75"/>
      <c r="BQ520" s="75"/>
      <c r="BR520" s="75"/>
      <c r="BS520" s="75"/>
      <c r="BT520" s="75"/>
      <c r="BU520" s="75"/>
      <c r="BV520" s="75"/>
    </row>
    <row r="521" spans="1:74" ht="5.25" customHeight="1" x14ac:dyDescent="0.2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  <c r="AC521" s="75"/>
      <c r="AD521" s="75"/>
      <c r="AE521" s="75"/>
      <c r="AF521" s="75"/>
      <c r="AG521" s="75"/>
      <c r="AH521" s="75"/>
      <c r="AI521" s="75"/>
      <c r="AJ521" s="75"/>
      <c r="AK521" s="75"/>
      <c r="AL521" s="75"/>
      <c r="AM521" s="75"/>
      <c r="AN521" s="75"/>
      <c r="AO521" s="75"/>
      <c r="AP521" s="75"/>
      <c r="AQ521" s="75"/>
      <c r="AR521" s="75"/>
      <c r="AS521" s="75"/>
      <c r="AT521" s="75"/>
      <c r="AU521" s="75"/>
      <c r="AV521" s="75"/>
      <c r="AW521" s="75"/>
      <c r="AX521" s="75"/>
      <c r="AY521" s="75"/>
      <c r="AZ521" s="75"/>
      <c r="BA521" s="75"/>
      <c r="BB521" s="75"/>
      <c r="BC521" s="75"/>
      <c r="BD521" s="75"/>
      <c r="BE521" s="75"/>
      <c r="BF521" s="75"/>
      <c r="BG521" s="75"/>
      <c r="BH521" s="75"/>
      <c r="BI521" s="75"/>
      <c r="BJ521" s="75"/>
      <c r="BK521" s="75"/>
      <c r="BL521" s="75"/>
      <c r="BM521" s="75"/>
      <c r="BN521" s="75"/>
      <c r="BO521" s="75"/>
      <c r="BP521" s="75"/>
      <c r="BQ521" s="75"/>
      <c r="BR521" s="75"/>
      <c r="BS521" s="75"/>
      <c r="BT521" s="75"/>
      <c r="BU521" s="75"/>
      <c r="BV521" s="75"/>
    </row>
    <row r="522" spans="1:74" ht="20.25" x14ac:dyDescent="0.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  <c r="AC522" s="75"/>
      <c r="AD522" s="75"/>
      <c r="AE522" s="75"/>
      <c r="AF522" s="75"/>
      <c r="AG522" s="75"/>
      <c r="AH522" s="75"/>
      <c r="AI522" s="75"/>
      <c r="AJ522" s="75"/>
      <c r="AK522" s="75"/>
      <c r="AL522" s="75"/>
      <c r="AM522" s="75"/>
      <c r="AN522" s="75"/>
      <c r="AO522" s="75"/>
      <c r="AP522" s="75"/>
      <c r="AQ522" s="75"/>
      <c r="AR522" s="75"/>
      <c r="AS522" s="75"/>
      <c r="AT522" s="75"/>
      <c r="AU522" s="75"/>
      <c r="AV522" s="75"/>
      <c r="AW522" s="75"/>
      <c r="AX522" s="75"/>
      <c r="AY522" s="75"/>
      <c r="AZ522" s="75"/>
      <c r="BA522" s="75"/>
      <c r="BB522" s="75"/>
      <c r="BC522" s="75"/>
      <c r="BD522" s="75"/>
      <c r="BE522" s="75"/>
      <c r="BF522" s="75"/>
      <c r="BG522" s="75"/>
      <c r="BH522" s="75"/>
      <c r="BI522" s="75"/>
      <c r="BJ522" s="75"/>
      <c r="BK522" s="75"/>
      <c r="BL522" s="75"/>
      <c r="BM522" s="75"/>
      <c r="BN522" s="75"/>
      <c r="BO522" s="75"/>
      <c r="BP522" s="75"/>
      <c r="BQ522" s="75"/>
      <c r="BR522" s="75"/>
      <c r="BS522" s="75"/>
      <c r="BT522" s="75"/>
      <c r="BU522" s="75"/>
      <c r="BV522" s="75"/>
    </row>
  </sheetData>
  <mergeCells count="357">
    <mergeCell ref="F29:H29"/>
    <mergeCell ref="J29:L29"/>
    <mergeCell ref="N29:P29"/>
    <mergeCell ref="R29:T29"/>
    <mergeCell ref="V29:X29"/>
    <mergeCell ref="Z29:AB29"/>
    <mergeCell ref="AD29:AF29"/>
    <mergeCell ref="F56:H56"/>
    <mergeCell ref="J56:L56"/>
    <mergeCell ref="N56:P56"/>
    <mergeCell ref="R56:T56"/>
    <mergeCell ref="V56:X56"/>
    <mergeCell ref="Z56:AB56"/>
    <mergeCell ref="AD56:AF56"/>
    <mergeCell ref="AA451:AB451"/>
    <mergeCell ref="AE451:AF451"/>
    <mergeCell ref="G451:H451"/>
    <mergeCell ref="K451:L451"/>
    <mergeCell ref="O451:P451"/>
    <mergeCell ref="S451:T451"/>
    <mergeCell ref="W451:X451"/>
    <mergeCell ref="AA449:AB449"/>
    <mergeCell ref="AE449:AF449"/>
    <mergeCell ref="G450:H450"/>
    <mergeCell ref="K450:L450"/>
    <mergeCell ref="O450:P450"/>
    <mergeCell ref="S450:T450"/>
    <mergeCell ref="W450:X450"/>
    <mergeCell ref="AA450:AB450"/>
    <mergeCell ref="AE450:AF450"/>
    <mergeCell ref="G449:H449"/>
    <mergeCell ref="K449:L449"/>
    <mergeCell ref="O449:P449"/>
    <mergeCell ref="S449:T449"/>
    <mergeCell ref="W449:X449"/>
    <mergeCell ref="Z447:AB447"/>
    <mergeCell ref="AD447:AF447"/>
    <mergeCell ref="G448:H448"/>
    <mergeCell ref="K448:L448"/>
    <mergeCell ref="O448:P448"/>
    <mergeCell ref="S448:T448"/>
    <mergeCell ref="W448:X448"/>
    <mergeCell ref="AA448:AB448"/>
    <mergeCell ref="AE448:AF448"/>
    <mergeCell ref="F447:H447"/>
    <mergeCell ref="J447:L447"/>
    <mergeCell ref="N447:P447"/>
    <mergeCell ref="R447:T447"/>
    <mergeCell ref="V447:X447"/>
    <mergeCell ref="AD474:AF474"/>
    <mergeCell ref="G475:H475"/>
    <mergeCell ref="K475:L475"/>
    <mergeCell ref="O475:P475"/>
    <mergeCell ref="S475:T475"/>
    <mergeCell ref="W475:X475"/>
    <mergeCell ref="AA475:AB475"/>
    <mergeCell ref="AE475:AF475"/>
    <mergeCell ref="F474:H474"/>
    <mergeCell ref="J474:L474"/>
    <mergeCell ref="N474:P474"/>
    <mergeCell ref="R474:T474"/>
    <mergeCell ref="V474:X474"/>
    <mergeCell ref="Z474:AB474"/>
    <mergeCell ref="AE478:AF478"/>
    <mergeCell ref="G478:H478"/>
    <mergeCell ref="K478:L478"/>
    <mergeCell ref="O478:P478"/>
    <mergeCell ref="S478:T478"/>
    <mergeCell ref="W478:X478"/>
    <mergeCell ref="AA478:AB478"/>
    <mergeCell ref="AE476:AF476"/>
    <mergeCell ref="G477:H477"/>
    <mergeCell ref="K477:L477"/>
    <mergeCell ref="O477:P477"/>
    <mergeCell ref="S477:T477"/>
    <mergeCell ref="W477:X477"/>
    <mergeCell ref="AA477:AB477"/>
    <mergeCell ref="AE477:AF477"/>
    <mergeCell ref="G476:H476"/>
    <mergeCell ref="K476:L476"/>
    <mergeCell ref="O476:P476"/>
    <mergeCell ref="S476:T476"/>
    <mergeCell ref="W476:X476"/>
    <mergeCell ref="AA476:AB476"/>
    <mergeCell ref="F420:H420"/>
    <mergeCell ref="J420:L420"/>
    <mergeCell ref="N420:P420"/>
    <mergeCell ref="R420:T420"/>
    <mergeCell ref="V420:X420"/>
    <mergeCell ref="Z420:AB420"/>
    <mergeCell ref="AD420:AF420"/>
    <mergeCell ref="G421:H421"/>
    <mergeCell ref="K421:L421"/>
    <mergeCell ref="O421:P421"/>
    <mergeCell ref="S421:T421"/>
    <mergeCell ref="W421:X421"/>
    <mergeCell ref="AA421:AB421"/>
    <mergeCell ref="AE421:AF421"/>
    <mergeCell ref="AA424:AB424"/>
    <mergeCell ref="AE424:AF424"/>
    <mergeCell ref="G424:H424"/>
    <mergeCell ref="K424:L424"/>
    <mergeCell ref="O424:P424"/>
    <mergeCell ref="S424:T424"/>
    <mergeCell ref="W424:X424"/>
    <mergeCell ref="AA422:AB422"/>
    <mergeCell ref="AE422:AF422"/>
    <mergeCell ref="G423:H423"/>
    <mergeCell ref="K423:L423"/>
    <mergeCell ref="O423:P423"/>
    <mergeCell ref="S423:T423"/>
    <mergeCell ref="W423:X423"/>
    <mergeCell ref="AA423:AB423"/>
    <mergeCell ref="AE423:AF423"/>
    <mergeCell ref="G422:H422"/>
    <mergeCell ref="K422:L422"/>
    <mergeCell ref="O422:P422"/>
    <mergeCell ref="S422:T422"/>
    <mergeCell ref="W422:X422"/>
    <mergeCell ref="F395:H395"/>
    <mergeCell ref="J395:L395"/>
    <mergeCell ref="N395:P395"/>
    <mergeCell ref="R395:T395"/>
    <mergeCell ref="V395:X395"/>
    <mergeCell ref="Z395:AB395"/>
    <mergeCell ref="AD395:AF395"/>
    <mergeCell ref="G396:H396"/>
    <mergeCell ref="K396:L396"/>
    <mergeCell ref="O396:P396"/>
    <mergeCell ref="S396:T396"/>
    <mergeCell ref="W396:X396"/>
    <mergeCell ref="AA396:AB396"/>
    <mergeCell ref="AE396:AF396"/>
    <mergeCell ref="G397:H397"/>
    <mergeCell ref="K397:L397"/>
    <mergeCell ref="O397:P397"/>
    <mergeCell ref="S397:T397"/>
    <mergeCell ref="W397:X397"/>
    <mergeCell ref="AA397:AB397"/>
    <mergeCell ref="AE397:AF397"/>
    <mergeCell ref="G398:H398"/>
    <mergeCell ref="K398:L398"/>
    <mergeCell ref="O398:P398"/>
    <mergeCell ref="S398:T398"/>
    <mergeCell ref="W398:X398"/>
    <mergeCell ref="AA398:AB398"/>
    <mergeCell ref="AE398:AF398"/>
    <mergeCell ref="G399:H399"/>
    <mergeCell ref="K399:L399"/>
    <mergeCell ref="O399:P399"/>
    <mergeCell ref="S399:T399"/>
    <mergeCell ref="W399:X399"/>
    <mergeCell ref="AA399:AB399"/>
    <mergeCell ref="AE399:AF399"/>
    <mergeCell ref="F370:H370"/>
    <mergeCell ref="J370:L370"/>
    <mergeCell ref="N370:P370"/>
    <mergeCell ref="R370:T370"/>
    <mergeCell ref="V370:X370"/>
    <mergeCell ref="Z370:AB370"/>
    <mergeCell ref="AD370:AF370"/>
    <mergeCell ref="G371:H371"/>
    <mergeCell ref="K371:L371"/>
    <mergeCell ref="O371:P371"/>
    <mergeCell ref="S371:T371"/>
    <mergeCell ref="W371:X371"/>
    <mergeCell ref="AA371:AB371"/>
    <mergeCell ref="AE371:AF371"/>
    <mergeCell ref="G372:H372"/>
    <mergeCell ref="K372:L372"/>
    <mergeCell ref="O372:P372"/>
    <mergeCell ref="G374:H374"/>
    <mergeCell ref="K374:L374"/>
    <mergeCell ref="O374:P374"/>
    <mergeCell ref="S374:T374"/>
    <mergeCell ref="W374:X374"/>
    <mergeCell ref="AA374:AB374"/>
    <mergeCell ref="AE374:AF374"/>
    <mergeCell ref="S372:T372"/>
    <mergeCell ref="W372:X372"/>
    <mergeCell ref="AA372:AB372"/>
    <mergeCell ref="AE372:AF372"/>
    <mergeCell ref="G373:H373"/>
    <mergeCell ref="K373:L373"/>
    <mergeCell ref="O373:P373"/>
    <mergeCell ref="S373:T373"/>
    <mergeCell ref="W373:X373"/>
    <mergeCell ref="AA373:AB373"/>
    <mergeCell ref="AE373:AF373"/>
    <mergeCell ref="Z345:AB345"/>
    <mergeCell ref="G346:H346"/>
    <mergeCell ref="K346:L346"/>
    <mergeCell ref="O346:P346"/>
    <mergeCell ref="S346:T346"/>
    <mergeCell ref="W346:X346"/>
    <mergeCell ref="AA346:AB346"/>
    <mergeCell ref="O323:P323"/>
    <mergeCell ref="S323:T323"/>
    <mergeCell ref="W323:X323"/>
    <mergeCell ref="G324:H324"/>
    <mergeCell ref="K324:L324"/>
    <mergeCell ref="O324:P324"/>
    <mergeCell ref="S324:T324"/>
    <mergeCell ref="W324:X324"/>
    <mergeCell ref="AA324:AB324"/>
    <mergeCell ref="AD345:AF345"/>
    <mergeCell ref="AE346:AF346"/>
    <mergeCell ref="F320:H320"/>
    <mergeCell ref="J320:L320"/>
    <mergeCell ref="N320:P320"/>
    <mergeCell ref="R320:T320"/>
    <mergeCell ref="V320:X320"/>
    <mergeCell ref="Z320:AB320"/>
    <mergeCell ref="AD320:AF320"/>
    <mergeCell ref="G321:H321"/>
    <mergeCell ref="K321:L321"/>
    <mergeCell ref="O321:P321"/>
    <mergeCell ref="S321:T321"/>
    <mergeCell ref="W321:X321"/>
    <mergeCell ref="AA321:AB321"/>
    <mergeCell ref="AE321:AF321"/>
    <mergeCell ref="G322:H322"/>
    <mergeCell ref="K322:L322"/>
    <mergeCell ref="O322:P322"/>
    <mergeCell ref="F345:H345"/>
    <mergeCell ref="J345:L345"/>
    <mergeCell ref="N345:P345"/>
    <mergeCell ref="R345:T345"/>
    <mergeCell ref="V345:X345"/>
    <mergeCell ref="G349:H349"/>
    <mergeCell ref="K349:L349"/>
    <mergeCell ref="O349:P349"/>
    <mergeCell ref="S349:T349"/>
    <mergeCell ref="W349:X349"/>
    <mergeCell ref="AA349:AB349"/>
    <mergeCell ref="AE349:AF349"/>
    <mergeCell ref="AE347:AF347"/>
    <mergeCell ref="G348:H348"/>
    <mergeCell ref="K348:L348"/>
    <mergeCell ref="O348:P348"/>
    <mergeCell ref="S348:T348"/>
    <mergeCell ref="W348:X348"/>
    <mergeCell ref="AA348:AB348"/>
    <mergeCell ref="AE348:AF348"/>
    <mergeCell ref="G347:H347"/>
    <mergeCell ref="K347:L347"/>
    <mergeCell ref="O347:P347"/>
    <mergeCell ref="S347:T347"/>
    <mergeCell ref="W347:X347"/>
    <mergeCell ref="AA347:AB347"/>
    <mergeCell ref="W298:X298"/>
    <mergeCell ref="V295:X295"/>
    <mergeCell ref="Z295:AB295"/>
    <mergeCell ref="AD295:AF295"/>
    <mergeCell ref="G296:H296"/>
    <mergeCell ref="K296:L296"/>
    <mergeCell ref="O296:P296"/>
    <mergeCell ref="S296:T296"/>
    <mergeCell ref="W296:X296"/>
    <mergeCell ref="AA296:AB296"/>
    <mergeCell ref="AE296:AF296"/>
    <mergeCell ref="AE297:AF297"/>
    <mergeCell ref="AE324:AF324"/>
    <mergeCell ref="G297:H297"/>
    <mergeCell ref="K297:L297"/>
    <mergeCell ref="O297:P297"/>
    <mergeCell ref="S322:T322"/>
    <mergeCell ref="W322:X322"/>
    <mergeCell ref="AA322:AB322"/>
    <mergeCell ref="AE322:AF322"/>
    <mergeCell ref="G323:H323"/>
    <mergeCell ref="K323:L323"/>
    <mergeCell ref="AA323:AB323"/>
    <mergeCell ref="AE323:AF323"/>
    <mergeCell ref="G299:H299"/>
    <mergeCell ref="K299:L299"/>
    <mergeCell ref="O299:P299"/>
    <mergeCell ref="S299:T299"/>
    <mergeCell ref="W299:X299"/>
    <mergeCell ref="AA299:AB299"/>
    <mergeCell ref="AE299:AF299"/>
    <mergeCell ref="G298:H298"/>
    <mergeCell ref="K298:L298"/>
    <mergeCell ref="O298:P298"/>
    <mergeCell ref="S298:T298"/>
    <mergeCell ref="N166:P166"/>
    <mergeCell ref="AA298:AB298"/>
    <mergeCell ref="AE298:AF298"/>
    <mergeCell ref="F295:H295"/>
    <mergeCell ref="J295:L295"/>
    <mergeCell ref="N295:P295"/>
    <mergeCell ref="R295:T295"/>
    <mergeCell ref="F244:H244"/>
    <mergeCell ref="J244:L244"/>
    <mergeCell ref="N244:P244"/>
    <mergeCell ref="R244:T244"/>
    <mergeCell ref="V244:X244"/>
    <mergeCell ref="Z244:AB244"/>
    <mergeCell ref="AD244:AF244"/>
    <mergeCell ref="F270:H270"/>
    <mergeCell ref="J270:L270"/>
    <mergeCell ref="N270:P270"/>
    <mergeCell ref="R270:T270"/>
    <mergeCell ref="V270:X270"/>
    <mergeCell ref="Z270:AB270"/>
    <mergeCell ref="AD270:AF270"/>
    <mergeCell ref="S297:T297"/>
    <mergeCell ref="W297:X297"/>
    <mergeCell ref="AA297:AB297"/>
    <mergeCell ref="AD110:AF110"/>
    <mergeCell ref="F218:H218"/>
    <mergeCell ref="J218:L218"/>
    <mergeCell ref="N218:P218"/>
    <mergeCell ref="R218:T218"/>
    <mergeCell ref="V218:X218"/>
    <mergeCell ref="Z218:AB218"/>
    <mergeCell ref="AD218:AF218"/>
    <mergeCell ref="F138:H138"/>
    <mergeCell ref="J138:L138"/>
    <mergeCell ref="N138:P138"/>
    <mergeCell ref="R138:T138"/>
    <mergeCell ref="V138:X138"/>
    <mergeCell ref="Z138:AB138"/>
    <mergeCell ref="AD138:AF138"/>
    <mergeCell ref="F192:H192"/>
    <mergeCell ref="J192:L192"/>
    <mergeCell ref="N192:P192"/>
    <mergeCell ref="R192:T192"/>
    <mergeCell ref="V192:X192"/>
    <mergeCell ref="Z192:AB192"/>
    <mergeCell ref="AD192:AF192"/>
    <mergeCell ref="F166:H166"/>
    <mergeCell ref="J166:L166"/>
    <mergeCell ref="F2:H2"/>
    <mergeCell ref="J2:L2"/>
    <mergeCell ref="N2:P2"/>
    <mergeCell ref="R2:T2"/>
    <mergeCell ref="V2:X2"/>
    <mergeCell ref="Z2:AB2"/>
    <mergeCell ref="AD2:AF2"/>
    <mergeCell ref="R166:T166"/>
    <mergeCell ref="V166:X166"/>
    <mergeCell ref="Z166:AB166"/>
    <mergeCell ref="AD166:AF166"/>
    <mergeCell ref="F83:H83"/>
    <mergeCell ref="J83:L83"/>
    <mergeCell ref="N83:P83"/>
    <mergeCell ref="R83:T83"/>
    <mergeCell ref="V83:X83"/>
    <mergeCell ref="Z83:AB83"/>
    <mergeCell ref="AD83:AF83"/>
    <mergeCell ref="F110:H110"/>
    <mergeCell ref="J110:L110"/>
    <mergeCell ref="N110:P110"/>
    <mergeCell ref="R110:T110"/>
    <mergeCell ref="V110:X110"/>
    <mergeCell ref="Z110:AB1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C86B-1250-470D-AF0B-AB0F0AD5DB09}">
  <dimension ref="B1:N38"/>
  <sheetViews>
    <sheetView zoomScaleNormal="100" workbookViewId="0">
      <selection activeCell="E4" sqref="D4:E17"/>
    </sheetView>
  </sheetViews>
  <sheetFormatPr defaultRowHeight="12.75" x14ac:dyDescent="0.2"/>
  <cols>
    <col min="1" max="1" width="2.85546875" customWidth="1"/>
    <col min="2" max="2" width="34.28515625" style="52" customWidth="1"/>
    <col min="3" max="3" width="14.85546875" style="52" customWidth="1"/>
    <col min="4" max="4" width="5.85546875" style="52" customWidth="1"/>
    <col min="5" max="5" width="2.7109375" style="52" bestFit="1" customWidth="1"/>
    <col min="6" max="6" width="37" style="52" customWidth="1"/>
    <col min="7" max="7" width="18.5703125" style="52" customWidth="1"/>
    <col min="9" max="9" width="34.28515625" customWidth="1"/>
    <col min="10" max="10" width="11.85546875" bestFit="1" customWidth="1"/>
    <col min="11" max="11" width="30.42578125" bestFit="1" customWidth="1"/>
    <col min="12" max="12" width="11.42578125" customWidth="1"/>
    <col min="13" max="13" width="12.140625" customWidth="1"/>
    <col min="14" max="14" width="18.7109375" bestFit="1" customWidth="1"/>
  </cols>
  <sheetData>
    <row r="1" spans="2:14" ht="33" customHeight="1" x14ac:dyDescent="0.2">
      <c r="B1" s="170" t="s">
        <v>27</v>
      </c>
      <c r="C1" s="170"/>
      <c r="D1" s="170"/>
      <c r="E1" s="170"/>
      <c r="F1" s="170"/>
      <c r="G1" s="170"/>
      <c r="I1" s="170" t="s">
        <v>68</v>
      </c>
      <c r="J1" s="170"/>
      <c r="K1" s="170"/>
      <c r="L1" s="170"/>
      <c r="M1" s="170"/>
      <c r="N1" s="170"/>
    </row>
    <row r="2" spans="2:14" s="51" customFormat="1" ht="1.5" customHeight="1" x14ac:dyDescent="0.2">
      <c r="B2" s="53"/>
      <c r="C2" s="53"/>
      <c r="D2" s="53"/>
      <c r="E2" s="53"/>
      <c r="F2" s="53"/>
      <c r="G2" s="53"/>
      <c r="I2" s="67"/>
      <c r="J2" s="68"/>
      <c r="K2" s="68"/>
      <c r="L2" s="68"/>
      <c r="M2" s="68"/>
      <c r="N2" s="68"/>
    </row>
    <row r="3" spans="2:14" ht="36" x14ac:dyDescent="0.2">
      <c r="B3" s="65" t="s">
        <v>127</v>
      </c>
      <c r="C3" s="65" t="s">
        <v>14</v>
      </c>
      <c r="D3" s="65"/>
      <c r="E3" s="65"/>
      <c r="F3" s="65" t="s">
        <v>13</v>
      </c>
      <c r="G3" s="66" t="s">
        <v>95</v>
      </c>
      <c r="I3" s="65" t="s">
        <v>102</v>
      </c>
      <c r="J3" s="66" t="s">
        <v>14</v>
      </c>
      <c r="K3" s="66" t="s">
        <v>13</v>
      </c>
      <c r="L3" s="66" t="s">
        <v>71</v>
      </c>
      <c r="M3" s="66" t="s">
        <v>72</v>
      </c>
      <c r="N3" s="66" t="s">
        <v>94</v>
      </c>
    </row>
    <row r="4" spans="2:14" ht="19.5" x14ac:dyDescent="0.35">
      <c r="B4" s="54"/>
      <c r="C4" s="55" t="s">
        <v>15</v>
      </c>
      <c r="D4" s="55"/>
      <c r="E4" s="55">
        <v>1</v>
      </c>
      <c r="F4" s="55" t="s">
        <v>11</v>
      </c>
      <c r="G4" s="56">
        <v>788</v>
      </c>
      <c r="I4" s="57"/>
      <c r="J4" s="69" t="s">
        <v>15</v>
      </c>
      <c r="K4" s="70" t="s">
        <v>11</v>
      </c>
      <c r="L4" s="71"/>
      <c r="M4" s="71"/>
      <c r="N4" s="71"/>
    </row>
    <row r="5" spans="2:14" ht="19.5" x14ac:dyDescent="0.35">
      <c r="B5" s="54"/>
      <c r="C5" s="55" t="s">
        <v>16</v>
      </c>
      <c r="D5" s="55"/>
      <c r="E5" s="55">
        <v>1</v>
      </c>
      <c r="F5" s="55" t="s">
        <v>4</v>
      </c>
      <c r="G5" s="56">
        <v>783</v>
      </c>
      <c r="I5" s="57"/>
      <c r="J5" s="69" t="s">
        <v>16</v>
      </c>
      <c r="K5" s="70" t="s">
        <v>7</v>
      </c>
      <c r="L5" s="71"/>
      <c r="M5" s="71"/>
      <c r="N5" s="71"/>
    </row>
    <row r="6" spans="2:14" ht="19.5" x14ac:dyDescent="0.35">
      <c r="B6" s="54"/>
      <c r="C6" s="55" t="s">
        <v>17</v>
      </c>
      <c r="D6" s="55"/>
      <c r="E6" s="55">
        <v>1</v>
      </c>
      <c r="F6" s="55" t="s">
        <v>3</v>
      </c>
      <c r="G6" s="56">
        <v>678</v>
      </c>
      <c r="I6" s="57"/>
      <c r="J6" s="69" t="s">
        <v>17</v>
      </c>
      <c r="K6" s="70" t="s">
        <v>4</v>
      </c>
      <c r="L6" s="71"/>
      <c r="M6" s="71"/>
      <c r="N6" s="71"/>
    </row>
    <row r="7" spans="2:14" ht="19.5" x14ac:dyDescent="0.35">
      <c r="B7" s="54"/>
      <c r="C7" s="55" t="s">
        <v>18</v>
      </c>
      <c r="D7" s="55"/>
      <c r="E7" s="55">
        <v>1</v>
      </c>
      <c r="F7" s="55" t="s">
        <v>7</v>
      </c>
      <c r="G7" s="56">
        <v>504</v>
      </c>
      <c r="I7" s="57"/>
      <c r="J7" s="69" t="s">
        <v>18</v>
      </c>
      <c r="K7" s="70" t="s">
        <v>3</v>
      </c>
      <c r="L7" s="71"/>
      <c r="M7" s="71"/>
      <c r="N7" s="71"/>
    </row>
    <row r="8" spans="2:14" ht="19.5" x14ac:dyDescent="0.35">
      <c r="B8" s="54"/>
      <c r="C8" s="55" t="s">
        <v>19</v>
      </c>
      <c r="D8" s="55"/>
      <c r="E8" s="55" t="s">
        <v>35</v>
      </c>
      <c r="F8" s="55" t="s">
        <v>8</v>
      </c>
      <c r="G8" s="56">
        <v>422</v>
      </c>
      <c r="I8" s="57"/>
      <c r="J8" s="69" t="s">
        <v>19</v>
      </c>
      <c r="K8" s="70" t="s">
        <v>76</v>
      </c>
      <c r="L8" s="71"/>
      <c r="M8" s="71"/>
      <c r="N8" s="71"/>
    </row>
    <row r="9" spans="2:14" ht="19.5" x14ac:dyDescent="0.35">
      <c r="B9" s="54"/>
      <c r="C9" s="55" t="s">
        <v>20</v>
      </c>
      <c r="D9" s="55"/>
      <c r="E9" s="55" t="s">
        <v>35</v>
      </c>
      <c r="F9" s="55" t="s">
        <v>1</v>
      </c>
      <c r="G9" s="56">
        <v>384</v>
      </c>
      <c r="I9" s="57"/>
      <c r="J9" s="69" t="s">
        <v>20</v>
      </c>
      <c r="K9" s="70" t="s">
        <v>8</v>
      </c>
      <c r="L9" s="71"/>
      <c r="M9" s="71"/>
      <c r="N9" s="71"/>
    </row>
    <row r="10" spans="2:14" ht="19.5" x14ac:dyDescent="0.35">
      <c r="B10" s="54"/>
      <c r="C10" s="55" t="s">
        <v>21</v>
      </c>
      <c r="D10" s="55"/>
      <c r="E10" s="55" t="s">
        <v>35</v>
      </c>
      <c r="F10" s="55" t="s">
        <v>10</v>
      </c>
      <c r="G10" s="56">
        <v>240</v>
      </c>
      <c r="I10" s="57"/>
      <c r="J10" s="69" t="s">
        <v>21</v>
      </c>
      <c r="K10" s="70" t="s">
        <v>6</v>
      </c>
      <c r="L10" s="71"/>
      <c r="M10" s="71"/>
      <c r="N10" s="71"/>
    </row>
    <row r="11" spans="2:14" ht="19.5" x14ac:dyDescent="0.35">
      <c r="B11" s="54"/>
      <c r="C11" s="55" t="s">
        <v>22</v>
      </c>
      <c r="D11" s="55"/>
      <c r="E11" s="55" t="s">
        <v>35</v>
      </c>
      <c r="F11" s="55" t="s">
        <v>6</v>
      </c>
      <c r="G11" s="56">
        <v>217</v>
      </c>
      <c r="I11" s="57"/>
      <c r="J11" s="69" t="s">
        <v>22</v>
      </c>
      <c r="K11" s="70" t="s">
        <v>5</v>
      </c>
      <c r="L11" s="71"/>
      <c r="M11" s="71"/>
      <c r="N11" s="71"/>
    </row>
    <row r="12" spans="2:14" ht="19.5" x14ac:dyDescent="0.35">
      <c r="B12" s="54"/>
      <c r="C12" s="55" t="s">
        <v>23</v>
      </c>
      <c r="D12" s="55"/>
      <c r="E12" s="55">
        <v>1</v>
      </c>
      <c r="F12" s="55" t="s">
        <v>9</v>
      </c>
      <c r="G12" s="56">
        <v>188</v>
      </c>
      <c r="I12" s="57"/>
      <c r="J12" s="69" t="s">
        <v>23</v>
      </c>
      <c r="K12" s="70" t="s">
        <v>10</v>
      </c>
      <c r="L12" s="71"/>
      <c r="M12" s="71"/>
      <c r="N12" s="71"/>
    </row>
    <row r="13" spans="2:14" ht="19.5" x14ac:dyDescent="0.35">
      <c r="B13" s="54"/>
      <c r="C13" s="55" t="s">
        <v>24</v>
      </c>
      <c r="D13" s="55"/>
      <c r="E13" s="55">
        <v>2</v>
      </c>
      <c r="F13" s="55" t="s">
        <v>2</v>
      </c>
      <c r="G13" s="56">
        <v>174</v>
      </c>
      <c r="I13" s="57"/>
      <c r="J13" s="69" t="s">
        <v>24</v>
      </c>
      <c r="K13" s="70" t="s">
        <v>1</v>
      </c>
      <c r="L13" s="71"/>
      <c r="M13" s="71"/>
      <c r="N13" s="71"/>
    </row>
    <row r="14" spans="2:14" ht="19.5" x14ac:dyDescent="0.35">
      <c r="B14" s="54"/>
      <c r="C14" s="55" t="s">
        <v>25</v>
      </c>
      <c r="D14" s="55"/>
      <c r="E14" s="55">
        <v>1</v>
      </c>
      <c r="F14" s="55" t="s">
        <v>5</v>
      </c>
      <c r="G14" s="56">
        <v>126</v>
      </c>
      <c r="I14" s="57"/>
      <c r="J14" s="69" t="s">
        <v>25</v>
      </c>
      <c r="K14" s="70" t="s">
        <v>12</v>
      </c>
      <c r="L14" s="71"/>
      <c r="M14" s="71"/>
      <c r="N14" s="71"/>
    </row>
    <row r="15" spans="2:14" ht="19.5" x14ac:dyDescent="0.35">
      <c r="B15" s="54"/>
      <c r="C15" s="55" t="s">
        <v>26</v>
      </c>
      <c r="D15" s="55"/>
      <c r="E15" s="55" t="s">
        <v>35</v>
      </c>
      <c r="F15" s="55" t="s">
        <v>12</v>
      </c>
      <c r="G15" s="56">
        <v>120</v>
      </c>
      <c r="I15" s="57"/>
      <c r="J15" s="69" t="s">
        <v>26</v>
      </c>
      <c r="K15" s="70" t="s">
        <v>9</v>
      </c>
      <c r="L15" s="71"/>
      <c r="M15" s="71"/>
      <c r="N15" s="71"/>
    </row>
    <row r="16" spans="2:14" ht="19.5" x14ac:dyDescent="0.35">
      <c r="B16" s="54"/>
      <c r="C16" s="55" t="s">
        <v>58</v>
      </c>
      <c r="D16" s="55"/>
      <c r="E16" s="55">
        <v>1</v>
      </c>
      <c r="F16" s="55" t="s">
        <v>76</v>
      </c>
      <c r="G16" s="56">
        <v>68</v>
      </c>
      <c r="I16" s="57"/>
      <c r="J16" s="69" t="s">
        <v>58</v>
      </c>
      <c r="K16" s="70" t="s">
        <v>2</v>
      </c>
      <c r="L16" s="71"/>
      <c r="M16" s="71"/>
      <c r="N16" s="71"/>
    </row>
    <row r="17" spans="2:14" ht="19.5" x14ac:dyDescent="0.35">
      <c r="B17" s="54"/>
      <c r="C17" s="55" t="s">
        <v>78</v>
      </c>
      <c r="D17" s="55"/>
      <c r="E17" s="55">
        <v>1</v>
      </c>
      <c r="F17" s="55" t="s">
        <v>57</v>
      </c>
      <c r="G17" s="56">
        <v>28</v>
      </c>
      <c r="I17" s="57"/>
      <c r="J17" s="69" t="s">
        <v>78</v>
      </c>
      <c r="K17" s="70" t="s">
        <v>57</v>
      </c>
      <c r="L17" s="71"/>
      <c r="M17" s="71"/>
      <c r="N17" s="71"/>
    </row>
    <row r="22" spans="2:14" ht="33" customHeight="1" x14ac:dyDescent="0.2">
      <c r="B22" s="170" t="s">
        <v>27</v>
      </c>
      <c r="C22" s="170"/>
      <c r="D22" s="170"/>
      <c r="E22" s="170"/>
      <c r="F22" s="170"/>
      <c r="G22" s="170"/>
      <c r="I22" s="170" t="s">
        <v>68</v>
      </c>
      <c r="J22" s="170"/>
      <c r="K22" s="170"/>
      <c r="L22" s="170"/>
      <c r="M22" s="170"/>
      <c r="N22" s="170"/>
    </row>
    <row r="23" spans="2:14" s="51" customFormat="1" ht="1.5" customHeight="1" x14ac:dyDescent="0.2">
      <c r="B23" s="53"/>
      <c r="C23" s="53"/>
      <c r="D23" s="53"/>
      <c r="E23" s="53"/>
      <c r="F23" s="53"/>
      <c r="G23" s="53"/>
      <c r="I23" s="67"/>
      <c r="J23" s="68"/>
      <c r="K23" s="68"/>
      <c r="L23" s="68"/>
      <c r="M23" s="68"/>
      <c r="N23" s="68"/>
    </row>
    <row r="24" spans="2:14" ht="36" x14ac:dyDescent="0.2">
      <c r="B24" s="65" t="s">
        <v>102</v>
      </c>
      <c r="C24" s="65" t="s">
        <v>14</v>
      </c>
      <c r="D24" s="65"/>
      <c r="E24" s="65"/>
      <c r="F24" s="65" t="s">
        <v>13</v>
      </c>
      <c r="G24" s="66" t="s">
        <v>95</v>
      </c>
      <c r="I24" s="65" t="s">
        <v>102</v>
      </c>
      <c r="J24" s="66" t="s">
        <v>14</v>
      </c>
      <c r="K24" s="66" t="s">
        <v>13</v>
      </c>
      <c r="L24" s="66" t="s">
        <v>71</v>
      </c>
      <c r="M24" s="66" t="s">
        <v>72</v>
      </c>
      <c r="N24" s="66" t="s">
        <v>94</v>
      </c>
    </row>
    <row r="25" spans="2:14" ht="19.5" x14ac:dyDescent="0.35">
      <c r="B25" s="54"/>
      <c r="C25" s="55" t="s">
        <v>15</v>
      </c>
      <c r="D25" s="55"/>
      <c r="E25" s="55">
        <v>1</v>
      </c>
      <c r="F25" s="55" t="s">
        <v>11</v>
      </c>
      <c r="G25" s="56">
        <v>608</v>
      </c>
      <c r="I25" s="57"/>
      <c r="J25" s="69" t="s">
        <v>15</v>
      </c>
      <c r="K25" s="70" t="s">
        <v>11</v>
      </c>
      <c r="L25" s="71">
        <v>320</v>
      </c>
      <c r="M25" s="71">
        <v>608</v>
      </c>
      <c r="N25" s="71">
        <v>288</v>
      </c>
    </row>
    <row r="26" spans="2:14" ht="19.5" x14ac:dyDescent="0.35">
      <c r="B26" s="54"/>
      <c r="C26" s="55" t="s">
        <v>16</v>
      </c>
      <c r="D26" s="55"/>
      <c r="E26" s="55">
        <v>1</v>
      </c>
      <c r="F26" s="55" t="s">
        <v>4</v>
      </c>
      <c r="G26" s="56">
        <v>577</v>
      </c>
      <c r="I26" s="57"/>
      <c r="J26" s="69" t="s">
        <v>16</v>
      </c>
      <c r="K26" s="70" t="s">
        <v>7</v>
      </c>
      <c r="L26" s="71">
        <v>190</v>
      </c>
      <c r="M26" s="71">
        <v>446</v>
      </c>
      <c r="N26" s="71">
        <v>256</v>
      </c>
    </row>
    <row r="27" spans="2:14" ht="19.5" x14ac:dyDescent="0.35">
      <c r="B27" s="54"/>
      <c r="C27" s="55" t="s">
        <v>17</v>
      </c>
      <c r="D27" s="55"/>
      <c r="E27" s="55" t="s">
        <v>35</v>
      </c>
      <c r="F27" s="55" t="s">
        <v>3</v>
      </c>
      <c r="G27" s="56">
        <v>518</v>
      </c>
      <c r="I27" s="57"/>
      <c r="J27" s="69" t="s">
        <v>17</v>
      </c>
      <c r="K27" s="70" t="s">
        <v>4</v>
      </c>
      <c r="L27" s="71">
        <v>340</v>
      </c>
      <c r="M27" s="71">
        <v>577</v>
      </c>
      <c r="N27" s="71">
        <v>237</v>
      </c>
    </row>
    <row r="28" spans="2:14" ht="19.5" x14ac:dyDescent="0.35">
      <c r="B28" s="54"/>
      <c r="C28" s="55" t="s">
        <v>18</v>
      </c>
      <c r="D28" s="55"/>
      <c r="E28" s="55" t="s">
        <v>35</v>
      </c>
      <c r="F28" s="55" t="s">
        <v>7</v>
      </c>
      <c r="G28" s="56">
        <v>446</v>
      </c>
      <c r="I28" s="57"/>
      <c r="J28" s="69" t="s">
        <v>18</v>
      </c>
      <c r="K28" s="70" t="s">
        <v>3</v>
      </c>
      <c r="L28" s="71">
        <v>390</v>
      </c>
      <c r="M28" s="71">
        <v>508</v>
      </c>
      <c r="N28" s="71">
        <v>118</v>
      </c>
    </row>
    <row r="29" spans="2:14" ht="19.5" x14ac:dyDescent="0.35">
      <c r="B29" s="54"/>
      <c r="C29" s="55" t="s">
        <v>19</v>
      </c>
      <c r="D29" s="55"/>
      <c r="E29" s="55" t="s">
        <v>35</v>
      </c>
      <c r="F29" s="55" t="s">
        <v>8</v>
      </c>
      <c r="G29" s="56">
        <v>248</v>
      </c>
      <c r="I29" s="57"/>
      <c r="J29" s="69" t="s">
        <v>19</v>
      </c>
      <c r="K29" s="70" t="s">
        <v>76</v>
      </c>
      <c r="L29" s="71">
        <v>20</v>
      </c>
      <c r="M29" s="71">
        <v>68</v>
      </c>
      <c r="N29" s="71">
        <v>48</v>
      </c>
    </row>
    <row r="30" spans="2:14" ht="19.5" x14ac:dyDescent="0.35">
      <c r="B30" s="54"/>
      <c r="C30" s="55" t="s">
        <v>20</v>
      </c>
      <c r="D30" s="55"/>
      <c r="E30" s="55" t="s">
        <v>35</v>
      </c>
      <c r="F30" s="55" t="s">
        <v>1</v>
      </c>
      <c r="G30" s="56">
        <v>226</v>
      </c>
      <c r="I30" s="57"/>
      <c r="J30" s="69" t="s">
        <v>20</v>
      </c>
      <c r="K30" s="70" t="s">
        <v>8</v>
      </c>
      <c r="L30" s="71">
        <v>220</v>
      </c>
      <c r="M30" s="71">
        <v>248</v>
      </c>
      <c r="N30" s="71">
        <v>28</v>
      </c>
    </row>
    <row r="31" spans="2:14" ht="19.5" x14ac:dyDescent="0.35">
      <c r="B31" s="54"/>
      <c r="C31" s="55" t="s">
        <v>21</v>
      </c>
      <c r="D31" s="55"/>
      <c r="E31" s="55" t="s">
        <v>35</v>
      </c>
      <c r="F31" s="55" t="s">
        <v>6</v>
      </c>
      <c r="G31" s="56">
        <v>181</v>
      </c>
      <c r="I31" s="57"/>
      <c r="J31" s="69" t="s">
        <v>21</v>
      </c>
      <c r="K31" s="70" t="s">
        <v>6</v>
      </c>
      <c r="L31" s="71">
        <v>190</v>
      </c>
      <c r="M31" s="71">
        <v>181</v>
      </c>
      <c r="N31" s="71">
        <v>-9</v>
      </c>
    </row>
    <row r="32" spans="2:14" ht="19.5" x14ac:dyDescent="0.35">
      <c r="B32" s="54"/>
      <c r="C32" s="55" t="s">
        <v>22</v>
      </c>
      <c r="D32" s="55"/>
      <c r="E32" s="55" t="s">
        <v>35</v>
      </c>
      <c r="F32" s="55" t="s">
        <v>9</v>
      </c>
      <c r="G32" s="56">
        <v>150</v>
      </c>
      <c r="I32" s="57"/>
      <c r="J32" s="69" t="s">
        <v>22</v>
      </c>
      <c r="K32" s="70" t="s">
        <v>5</v>
      </c>
      <c r="L32" s="71">
        <v>150</v>
      </c>
      <c r="M32" s="71">
        <v>126</v>
      </c>
      <c r="N32" s="71">
        <v>-24</v>
      </c>
    </row>
    <row r="33" spans="2:14" ht="19.5" x14ac:dyDescent="0.35">
      <c r="B33" s="54"/>
      <c r="C33" s="55" t="s">
        <v>23</v>
      </c>
      <c r="D33" s="55"/>
      <c r="E33" s="55">
        <v>1</v>
      </c>
      <c r="F33" s="55" t="s">
        <v>10</v>
      </c>
      <c r="G33" s="56">
        <v>138</v>
      </c>
      <c r="I33" s="57"/>
      <c r="J33" s="69" t="s">
        <v>23</v>
      </c>
      <c r="K33" s="70" t="s">
        <v>10</v>
      </c>
      <c r="L33" s="71">
        <v>180</v>
      </c>
      <c r="M33" s="71">
        <v>138</v>
      </c>
      <c r="N33" s="71">
        <v>-42</v>
      </c>
    </row>
    <row r="34" spans="2:14" ht="19.5" x14ac:dyDescent="0.35">
      <c r="B34" s="54"/>
      <c r="C34" s="55" t="s">
        <v>24</v>
      </c>
      <c r="D34" s="55"/>
      <c r="E34" s="55">
        <v>1</v>
      </c>
      <c r="F34" s="55" t="s">
        <v>5</v>
      </c>
      <c r="G34" s="56">
        <v>126</v>
      </c>
      <c r="I34" s="57"/>
      <c r="J34" s="69" t="s">
        <v>24</v>
      </c>
      <c r="K34" s="70" t="s">
        <v>1</v>
      </c>
      <c r="L34" s="71">
        <v>290</v>
      </c>
      <c r="M34" s="71">
        <v>236</v>
      </c>
      <c r="N34" s="71">
        <v>-54</v>
      </c>
    </row>
    <row r="35" spans="2:14" ht="19.5" x14ac:dyDescent="0.35">
      <c r="B35" s="54"/>
      <c r="C35" s="55" t="s">
        <v>25</v>
      </c>
      <c r="D35" s="55"/>
      <c r="E35" s="55" t="s">
        <v>35</v>
      </c>
      <c r="F35" s="55" t="s">
        <v>2</v>
      </c>
      <c r="G35" s="56">
        <v>84</v>
      </c>
      <c r="I35" s="57"/>
      <c r="J35" s="69" t="s">
        <v>25</v>
      </c>
      <c r="K35" s="70" t="s">
        <v>12</v>
      </c>
      <c r="L35" s="71">
        <v>120</v>
      </c>
      <c r="M35" s="71">
        <v>62</v>
      </c>
      <c r="N35" s="71">
        <v>-58</v>
      </c>
    </row>
    <row r="36" spans="2:14" ht="19.5" x14ac:dyDescent="0.35">
      <c r="B36" s="54"/>
      <c r="C36" s="55" t="s">
        <v>26</v>
      </c>
      <c r="D36" s="55"/>
      <c r="E36" s="55" t="s">
        <v>35</v>
      </c>
      <c r="F36" s="55" t="s">
        <v>76</v>
      </c>
      <c r="G36" s="56">
        <v>68</v>
      </c>
      <c r="I36" s="57"/>
      <c r="J36" s="69" t="s">
        <v>26</v>
      </c>
      <c r="K36" s="70" t="s">
        <v>9</v>
      </c>
      <c r="L36" s="71">
        <v>220</v>
      </c>
      <c r="M36" s="71">
        <v>150</v>
      </c>
      <c r="N36" s="71">
        <v>-70</v>
      </c>
    </row>
    <row r="37" spans="2:14" ht="19.5" x14ac:dyDescent="0.35">
      <c r="B37" s="54"/>
      <c r="C37" s="55" t="s">
        <v>58</v>
      </c>
      <c r="D37" s="55"/>
      <c r="E37" s="55">
        <v>1</v>
      </c>
      <c r="F37" s="55" t="s">
        <v>12</v>
      </c>
      <c r="G37" s="56">
        <v>62</v>
      </c>
      <c r="I37" s="57"/>
      <c r="J37" s="69" t="s">
        <v>58</v>
      </c>
      <c r="K37" s="70" t="s">
        <v>2</v>
      </c>
      <c r="L37" s="71">
        <v>210</v>
      </c>
      <c r="M37" s="71">
        <v>84</v>
      </c>
      <c r="N37" s="71">
        <v>-126</v>
      </c>
    </row>
    <row r="38" spans="2:14" ht="19.5" x14ac:dyDescent="0.35">
      <c r="B38" s="54"/>
      <c r="C38" s="55" t="s">
        <v>78</v>
      </c>
      <c r="D38" s="55"/>
      <c r="E38" s="55">
        <v>1</v>
      </c>
      <c r="F38" s="55" t="s">
        <v>57</v>
      </c>
      <c r="G38" s="56">
        <v>28</v>
      </c>
      <c r="I38" s="57"/>
      <c r="J38" s="69" t="s">
        <v>78</v>
      </c>
      <c r="K38" s="70" t="s">
        <v>57</v>
      </c>
      <c r="L38" s="71">
        <v>180</v>
      </c>
      <c r="M38" s="71">
        <v>28</v>
      </c>
      <c r="N38" s="71">
        <v>-152</v>
      </c>
    </row>
  </sheetData>
  <autoFilter ref="F24:G24" xr:uid="{B2FCE68F-F990-44E4-AFF7-2B1524A32887}">
    <sortState xmlns:xlrd2="http://schemas.microsoft.com/office/spreadsheetml/2017/richdata2" ref="F25:G38">
      <sortCondition descending="1" ref="G24"/>
    </sortState>
  </autoFilter>
  <sortState xmlns:xlrd2="http://schemas.microsoft.com/office/spreadsheetml/2017/richdata2" ref="C4:C17">
    <sortCondition descending="1" ref="C4:C17"/>
  </sortState>
  <mergeCells count="4">
    <mergeCell ref="B22:G22"/>
    <mergeCell ref="I22:N22"/>
    <mergeCell ref="B1:G1"/>
    <mergeCell ref="I1:N1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2135-B870-4FFB-805D-88B19C563D48}">
  <dimension ref="A1:BV49"/>
  <sheetViews>
    <sheetView workbookViewId="0">
      <selection activeCell="I5" sqref="I5"/>
    </sheetView>
  </sheetViews>
  <sheetFormatPr defaultRowHeight="12.75" x14ac:dyDescent="0.2"/>
  <cols>
    <col min="1" max="1" width="26.7109375" bestFit="1" customWidth="1"/>
    <col min="2" max="2" width="14.42578125" bestFit="1" customWidth="1"/>
    <col min="3" max="3" width="7.7109375" bestFit="1" customWidth="1"/>
    <col min="4" max="4" width="12.42578125" bestFit="1" customWidth="1"/>
    <col min="5" max="5" width="1.7109375" customWidth="1"/>
    <col min="6" max="6" width="6.28515625" bestFit="1" customWidth="1"/>
    <col min="7" max="7" width="7.28515625" bestFit="1" customWidth="1"/>
    <col min="8" max="8" width="6.85546875" bestFit="1" customWidth="1"/>
    <col min="9" max="9" width="1.42578125" style="79" customWidth="1"/>
    <col min="10" max="10" width="6.28515625" bestFit="1" customWidth="1"/>
    <col min="11" max="11" width="7.28515625" bestFit="1" customWidth="1"/>
    <col min="12" max="12" width="6.85546875" bestFit="1" customWidth="1"/>
    <col min="13" max="13" width="1.42578125" customWidth="1"/>
    <col min="14" max="14" width="6.28515625" bestFit="1" customWidth="1"/>
    <col min="15" max="15" width="7.28515625" bestFit="1" customWidth="1"/>
    <col min="16" max="16" width="6.85546875" bestFit="1" customWidth="1"/>
    <col min="17" max="17" width="1.42578125" customWidth="1"/>
    <col min="18" max="18" width="6.28515625" bestFit="1" customWidth="1"/>
    <col min="19" max="19" width="7.28515625" bestFit="1" customWidth="1"/>
    <col min="20" max="20" width="6.85546875" bestFit="1" customWidth="1"/>
    <col min="21" max="21" width="1.42578125" customWidth="1"/>
    <col min="22" max="22" width="6.28515625" bestFit="1" customWidth="1"/>
    <col min="23" max="23" width="7.28515625" bestFit="1" customWidth="1"/>
    <col min="24" max="24" width="6.85546875" bestFit="1" customWidth="1"/>
    <col min="25" max="25" width="1.42578125" customWidth="1"/>
    <col min="26" max="26" width="6.28515625" bestFit="1" customWidth="1"/>
    <col min="27" max="27" width="7.28515625" bestFit="1" customWidth="1"/>
    <col min="28" max="28" width="6.85546875" bestFit="1" customWidth="1"/>
    <col min="29" max="29" width="1.42578125" customWidth="1"/>
  </cols>
  <sheetData>
    <row r="1" spans="1:74" ht="20.25" x14ac:dyDescent="0.2">
      <c r="A1" s="75"/>
      <c r="B1" s="75"/>
      <c r="C1" s="75"/>
      <c r="D1" s="75"/>
      <c r="E1" s="75"/>
      <c r="F1" s="171" t="s">
        <v>39</v>
      </c>
      <c r="G1" s="171"/>
      <c r="H1" s="171"/>
      <c r="I1" s="94"/>
      <c r="J1" s="171" t="s">
        <v>77</v>
      </c>
      <c r="K1" s="171"/>
      <c r="L1" s="171"/>
      <c r="M1" s="94"/>
      <c r="N1" s="171" t="s">
        <v>100</v>
      </c>
      <c r="O1" s="171"/>
      <c r="P1" s="171"/>
      <c r="Q1" s="94"/>
      <c r="R1" s="171" t="s">
        <v>42</v>
      </c>
      <c r="S1" s="171"/>
      <c r="T1" s="171"/>
      <c r="U1" s="94"/>
      <c r="V1" s="171" t="s">
        <v>43</v>
      </c>
      <c r="W1" s="171"/>
      <c r="X1" s="171"/>
      <c r="Y1" s="94"/>
      <c r="Z1" s="171" t="s">
        <v>56</v>
      </c>
      <c r="AA1" s="171"/>
      <c r="AB1" s="171"/>
      <c r="AC1" s="79"/>
      <c r="AD1" s="171" t="s">
        <v>101</v>
      </c>
      <c r="AE1" s="171"/>
      <c r="AF1" s="171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</row>
    <row r="2" spans="1:74" ht="20.25" x14ac:dyDescent="0.25">
      <c r="A2" s="75"/>
      <c r="B2" s="75"/>
      <c r="C2" s="75"/>
      <c r="D2" s="75"/>
      <c r="E2" s="75"/>
      <c r="F2" s="92" t="s">
        <v>98</v>
      </c>
      <c r="G2" s="173" t="s">
        <v>97</v>
      </c>
      <c r="H2" s="173"/>
      <c r="J2" s="92" t="s">
        <v>98</v>
      </c>
      <c r="K2" s="173" t="s">
        <v>97</v>
      </c>
      <c r="L2" s="173"/>
      <c r="M2" s="79"/>
      <c r="N2" s="92" t="s">
        <v>98</v>
      </c>
      <c r="O2" s="173" t="s">
        <v>97</v>
      </c>
      <c r="P2" s="173"/>
      <c r="Q2" s="79"/>
      <c r="R2" s="92" t="s">
        <v>98</v>
      </c>
      <c r="S2" s="173" t="s">
        <v>97</v>
      </c>
      <c r="T2" s="173"/>
      <c r="U2" s="79"/>
      <c r="V2" s="92" t="s">
        <v>98</v>
      </c>
      <c r="W2" s="173" t="s">
        <v>97</v>
      </c>
      <c r="X2" s="173"/>
      <c r="Y2" s="79"/>
      <c r="Z2" s="92" t="s">
        <v>98</v>
      </c>
      <c r="AA2" s="173" t="s">
        <v>97</v>
      </c>
      <c r="AB2" s="173"/>
      <c r="AC2" s="79"/>
      <c r="AD2" s="92" t="s">
        <v>98</v>
      </c>
      <c r="AE2" s="173" t="s">
        <v>97</v>
      </c>
      <c r="AF2" s="173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</row>
    <row r="3" spans="1:74" ht="20.25" x14ac:dyDescent="0.2">
      <c r="A3" s="75"/>
      <c r="B3" s="75"/>
      <c r="C3" s="75"/>
      <c r="D3" s="75"/>
      <c r="E3" s="75"/>
      <c r="F3" s="88" t="s">
        <v>15</v>
      </c>
      <c r="G3" s="172">
        <f>(G24-G5)/100*60</f>
        <v>0</v>
      </c>
      <c r="H3" s="172"/>
      <c r="J3" s="88" t="s">
        <v>15</v>
      </c>
      <c r="K3" s="172">
        <f>(K24-K5)/100*60</f>
        <v>0</v>
      </c>
      <c r="L3" s="172"/>
      <c r="M3" s="79"/>
      <c r="N3" s="88" t="s">
        <v>15</v>
      </c>
      <c r="O3" s="172">
        <f>(O24-O5)/100*60</f>
        <v>0</v>
      </c>
      <c r="P3" s="172"/>
      <c r="Q3" s="79"/>
      <c r="R3" s="88" t="s">
        <v>15</v>
      </c>
      <c r="S3" s="172">
        <f>(S24-S5)/100*60</f>
        <v>0</v>
      </c>
      <c r="T3" s="172"/>
      <c r="U3" s="79"/>
      <c r="V3" s="88" t="s">
        <v>15</v>
      </c>
      <c r="W3" s="172">
        <f>(W24-W5)/100*60</f>
        <v>0</v>
      </c>
      <c r="X3" s="172"/>
      <c r="Y3" s="79"/>
      <c r="Z3" s="88" t="s">
        <v>15</v>
      </c>
      <c r="AA3" s="172">
        <f>(AA24-AA5)/100*60</f>
        <v>0</v>
      </c>
      <c r="AB3" s="172"/>
      <c r="AC3" s="79"/>
      <c r="AD3" s="88" t="s">
        <v>15</v>
      </c>
      <c r="AE3" s="172">
        <f>(AE24-AE5)/100*60</f>
        <v>0</v>
      </c>
      <c r="AF3" s="172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</row>
    <row r="4" spans="1:74" ht="20.25" x14ac:dyDescent="0.2">
      <c r="A4" s="75"/>
      <c r="B4" s="75"/>
      <c r="C4" s="75"/>
      <c r="D4" s="75"/>
      <c r="E4" s="75"/>
      <c r="F4" s="88" t="s">
        <v>16</v>
      </c>
      <c r="G4" s="172">
        <f>(G24-G5)/100*40</f>
        <v>0</v>
      </c>
      <c r="H4" s="172"/>
      <c r="J4" s="88" t="s">
        <v>16</v>
      </c>
      <c r="K4" s="172">
        <f>(K24-K5)/100*40</f>
        <v>0</v>
      </c>
      <c r="L4" s="172"/>
      <c r="M4" s="79"/>
      <c r="N4" s="88" t="s">
        <v>16</v>
      </c>
      <c r="O4" s="172">
        <f>(O24-O5)/100*40</f>
        <v>0</v>
      </c>
      <c r="P4" s="172"/>
      <c r="Q4" s="79"/>
      <c r="R4" s="88" t="s">
        <v>16</v>
      </c>
      <c r="S4" s="172">
        <f>(S24-S5)/100*40</f>
        <v>0</v>
      </c>
      <c r="T4" s="172"/>
      <c r="U4" s="79"/>
      <c r="V4" s="88" t="s">
        <v>16</v>
      </c>
      <c r="W4" s="172">
        <f>(W24-W5)/100*40</f>
        <v>0</v>
      </c>
      <c r="X4" s="172"/>
      <c r="Y4" s="79"/>
      <c r="Z4" s="88" t="s">
        <v>16</v>
      </c>
      <c r="AA4" s="172">
        <f>(AA24-AA5)/100*40</f>
        <v>0</v>
      </c>
      <c r="AB4" s="172"/>
      <c r="AC4" s="79"/>
      <c r="AD4" s="88" t="s">
        <v>16</v>
      </c>
      <c r="AE4" s="172">
        <f>(AE24-AE5)/100*40</f>
        <v>0</v>
      </c>
      <c r="AF4" s="172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</row>
    <row r="5" spans="1:74" ht="20.25" x14ac:dyDescent="0.2">
      <c r="A5" s="75"/>
      <c r="B5" s="75"/>
      <c r="C5" s="75"/>
      <c r="D5" s="75"/>
      <c r="E5" s="75"/>
      <c r="F5" s="88" t="s">
        <v>17</v>
      </c>
      <c r="G5" s="172"/>
      <c r="H5" s="172"/>
      <c r="J5" s="88" t="s">
        <v>17</v>
      </c>
      <c r="K5" s="172"/>
      <c r="L5" s="172"/>
      <c r="M5" s="79"/>
      <c r="N5" s="88" t="s">
        <v>17</v>
      </c>
      <c r="O5" s="172"/>
      <c r="P5" s="172"/>
      <c r="Q5" s="79"/>
      <c r="R5" s="88" t="s">
        <v>17</v>
      </c>
      <c r="S5" s="172"/>
      <c r="T5" s="172"/>
      <c r="U5" s="79"/>
      <c r="V5" s="88" t="s">
        <v>17</v>
      </c>
      <c r="W5" s="172"/>
      <c r="X5" s="172"/>
      <c r="Y5" s="79"/>
      <c r="Z5" s="88" t="s">
        <v>17</v>
      </c>
      <c r="AA5" s="172"/>
      <c r="AB5" s="172"/>
      <c r="AC5" s="79"/>
      <c r="AD5" s="88" t="s">
        <v>17</v>
      </c>
      <c r="AE5" s="172"/>
      <c r="AF5" s="172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</row>
    <row r="6" spans="1:74" ht="5.25" customHeight="1" x14ac:dyDescent="0.2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</row>
    <row r="7" spans="1:74" ht="30.75" customHeight="1" x14ac:dyDescent="0.25">
      <c r="A7" s="80" t="s">
        <v>63</v>
      </c>
      <c r="B7" s="80" t="s">
        <v>38</v>
      </c>
      <c r="C7" s="80" t="s">
        <v>37</v>
      </c>
      <c r="D7" s="80" t="s">
        <v>99</v>
      </c>
      <c r="E7" s="75"/>
      <c r="F7" s="86" t="s">
        <v>37</v>
      </c>
      <c r="G7" s="86" t="s">
        <v>96</v>
      </c>
      <c r="H7" s="86" t="s">
        <v>97</v>
      </c>
      <c r="I7" s="76"/>
      <c r="J7" s="86" t="s">
        <v>37</v>
      </c>
      <c r="K7" s="86" t="s">
        <v>96</v>
      </c>
      <c r="L7" s="86" t="s">
        <v>97</v>
      </c>
      <c r="M7" s="76"/>
      <c r="N7" s="86" t="s">
        <v>37</v>
      </c>
      <c r="O7" s="86" t="s">
        <v>96</v>
      </c>
      <c r="P7" s="86" t="s">
        <v>97</v>
      </c>
      <c r="Q7" s="76"/>
      <c r="R7" s="86" t="s">
        <v>37</v>
      </c>
      <c r="S7" s="86" t="s">
        <v>96</v>
      </c>
      <c r="T7" s="86" t="s">
        <v>97</v>
      </c>
      <c r="U7" s="76"/>
      <c r="V7" s="86" t="s">
        <v>37</v>
      </c>
      <c r="W7" s="86" t="s">
        <v>96</v>
      </c>
      <c r="X7" s="86" t="s">
        <v>97</v>
      </c>
      <c r="Y7" s="76"/>
      <c r="Z7" s="86" t="s">
        <v>37</v>
      </c>
      <c r="AA7" s="86" t="s">
        <v>96</v>
      </c>
      <c r="AB7" s="86" t="s">
        <v>97</v>
      </c>
      <c r="AC7" s="76"/>
      <c r="AD7" s="86" t="s">
        <v>37</v>
      </c>
      <c r="AE7" s="86" t="s">
        <v>96</v>
      </c>
      <c r="AF7" s="86" t="s">
        <v>97</v>
      </c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</row>
    <row r="8" spans="1:74" ht="6" customHeight="1" x14ac:dyDescent="0.2">
      <c r="A8" s="59"/>
      <c r="B8" s="59"/>
      <c r="C8" s="59"/>
      <c r="D8" s="59"/>
      <c r="E8" s="75"/>
      <c r="F8" s="82"/>
      <c r="G8" s="82"/>
      <c r="H8" s="83"/>
      <c r="I8" s="77"/>
      <c r="J8" s="82"/>
      <c r="K8" s="82"/>
      <c r="L8" s="83"/>
      <c r="M8" s="77"/>
      <c r="N8" s="82"/>
      <c r="O8" s="82"/>
      <c r="P8" s="83"/>
      <c r="Q8" s="77"/>
      <c r="R8" s="82"/>
      <c r="S8" s="82"/>
      <c r="T8" s="83"/>
      <c r="U8" s="77"/>
      <c r="V8" s="82"/>
      <c r="W8" s="82"/>
      <c r="X8" s="83"/>
      <c r="Y8" s="77"/>
      <c r="Z8" s="82"/>
      <c r="AA8" s="82"/>
      <c r="AB8" s="83"/>
      <c r="AC8" s="77"/>
      <c r="AD8" s="82"/>
      <c r="AE8" s="82"/>
      <c r="AF8" s="83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</row>
    <row r="9" spans="1:74" ht="20.25" x14ac:dyDescent="0.25">
      <c r="A9" s="58" t="s">
        <v>1</v>
      </c>
      <c r="B9" s="88">
        <f>SUM(H9,L9,P9,T9,X9,AB9,AF9)</f>
        <v>0</v>
      </c>
      <c r="C9" s="62">
        <f>SUM(F9,J9,N9,R9,V9,Z9)</f>
        <v>0</v>
      </c>
      <c r="D9" s="88">
        <f>C9*10</f>
        <v>0</v>
      </c>
      <c r="E9" s="75"/>
      <c r="F9" s="87"/>
      <c r="G9" s="87"/>
      <c r="H9" s="93"/>
      <c r="I9" s="78"/>
      <c r="J9" s="87"/>
      <c r="K9" s="87"/>
      <c r="L9" s="93"/>
      <c r="M9" s="78"/>
      <c r="N9" s="87"/>
      <c r="O9" s="87"/>
      <c r="P9" s="93"/>
      <c r="Q9" s="78"/>
      <c r="R9" s="87"/>
      <c r="S9" s="87"/>
      <c r="T9" s="93"/>
      <c r="U9" s="78"/>
      <c r="V9" s="87"/>
      <c r="W9" s="87"/>
      <c r="X9" s="93"/>
      <c r="Y9" s="78"/>
      <c r="Z9" s="87"/>
      <c r="AA9" s="87"/>
      <c r="AB9" s="93"/>
      <c r="AC9" s="78"/>
      <c r="AD9" s="87"/>
      <c r="AE9" s="87"/>
      <c r="AF9" s="93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</row>
    <row r="10" spans="1:74" ht="20.25" x14ac:dyDescent="0.25">
      <c r="A10" s="58" t="s">
        <v>2</v>
      </c>
      <c r="B10" s="88">
        <f t="shared" ref="B10:B22" si="0">SUM(H10,L10,P10,T10,X10,AB10,AF10)</f>
        <v>0</v>
      </c>
      <c r="C10" s="62">
        <f t="shared" ref="C10:C22" si="1">SUM(F10,J10,N10,R10,V10,Z10)</f>
        <v>0</v>
      </c>
      <c r="D10" s="88">
        <f t="shared" ref="D10:D22" si="2">C10*10</f>
        <v>0</v>
      </c>
      <c r="E10" s="75"/>
      <c r="F10" s="87"/>
      <c r="G10" s="87"/>
      <c r="H10" s="93"/>
      <c r="I10" s="78"/>
      <c r="J10" s="87"/>
      <c r="K10" s="87"/>
      <c r="L10" s="93"/>
      <c r="M10" s="78"/>
      <c r="N10" s="87"/>
      <c r="O10" s="87"/>
      <c r="P10" s="93"/>
      <c r="Q10" s="78"/>
      <c r="R10" s="87"/>
      <c r="S10" s="87"/>
      <c r="T10" s="93"/>
      <c r="U10" s="78"/>
      <c r="V10" s="87"/>
      <c r="W10" s="87"/>
      <c r="X10" s="93"/>
      <c r="Y10" s="78"/>
      <c r="Z10" s="87"/>
      <c r="AA10" s="87"/>
      <c r="AB10" s="93"/>
      <c r="AC10" s="78"/>
      <c r="AD10" s="87"/>
      <c r="AE10" s="87"/>
      <c r="AF10" s="93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</row>
    <row r="11" spans="1:74" ht="20.25" x14ac:dyDescent="0.25">
      <c r="A11" s="58" t="s">
        <v>3</v>
      </c>
      <c r="B11" s="88">
        <f t="shared" si="0"/>
        <v>0</v>
      </c>
      <c r="C11" s="62">
        <f t="shared" si="1"/>
        <v>0</v>
      </c>
      <c r="D11" s="88">
        <f t="shared" si="2"/>
        <v>0</v>
      </c>
      <c r="E11" s="75"/>
      <c r="F11" s="87"/>
      <c r="G11" s="87"/>
      <c r="H11" s="93"/>
      <c r="I11" s="78"/>
      <c r="J11" s="87"/>
      <c r="K11" s="87"/>
      <c r="L11" s="93"/>
      <c r="M11" s="78"/>
      <c r="N11" s="87"/>
      <c r="O11" s="87"/>
      <c r="P11" s="93"/>
      <c r="Q11" s="78"/>
      <c r="R11" s="87"/>
      <c r="S11" s="87"/>
      <c r="T11" s="93"/>
      <c r="U11" s="78"/>
      <c r="V11" s="87"/>
      <c r="W11" s="87"/>
      <c r="X11" s="93"/>
      <c r="Y11" s="78"/>
      <c r="Z11" s="87"/>
      <c r="AA11" s="87"/>
      <c r="AB11" s="93"/>
      <c r="AC11" s="78"/>
      <c r="AD11" s="87"/>
      <c r="AE11" s="87"/>
      <c r="AF11" s="93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</row>
    <row r="12" spans="1:74" ht="20.25" x14ac:dyDescent="0.25">
      <c r="A12" s="58" t="s">
        <v>4</v>
      </c>
      <c r="B12" s="88">
        <f t="shared" si="0"/>
        <v>0</v>
      </c>
      <c r="C12" s="62">
        <f t="shared" si="1"/>
        <v>0</v>
      </c>
      <c r="D12" s="88">
        <f t="shared" si="2"/>
        <v>0</v>
      </c>
      <c r="E12" s="75"/>
      <c r="F12" s="87"/>
      <c r="G12" s="87"/>
      <c r="H12" s="93"/>
      <c r="I12" s="78"/>
      <c r="J12" s="87"/>
      <c r="K12" s="87"/>
      <c r="L12" s="93"/>
      <c r="M12" s="78"/>
      <c r="N12" s="87"/>
      <c r="O12" s="87"/>
      <c r="P12" s="93"/>
      <c r="Q12" s="78"/>
      <c r="R12" s="87"/>
      <c r="S12" s="87"/>
      <c r="T12" s="93"/>
      <c r="U12" s="78"/>
      <c r="V12" s="87"/>
      <c r="W12" s="87"/>
      <c r="X12" s="93"/>
      <c r="Y12" s="78"/>
      <c r="Z12" s="87"/>
      <c r="AA12" s="87"/>
      <c r="AB12" s="93"/>
      <c r="AC12" s="78"/>
      <c r="AD12" s="87"/>
      <c r="AE12" s="87"/>
      <c r="AF12" s="93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</row>
    <row r="13" spans="1:74" ht="20.25" x14ac:dyDescent="0.25">
      <c r="A13" s="58" t="s">
        <v>5</v>
      </c>
      <c r="B13" s="88">
        <f t="shared" si="0"/>
        <v>0</v>
      </c>
      <c r="C13" s="62">
        <f t="shared" si="1"/>
        <v>0</v>
      </c>
      <c r="D13" s="88">
        <f t="shared" si="2"/>
        <v>0</v>
      </c>
      <c r="E13" s="75"/>
      <c r="F13" s="87"/>
      <c r="G13" s="87"/>
      <c r="H13" s="93"/>
      <c r="I13" s="78"/>
      <c r="J13" s="87"/>
      <c r="K13" s="87"/>
      <c r="L13" s="93"/>
      <c r="M13" s="78"/>
      <c r="N13" s="87"/>
      <c r="O13" s="87"/>
      <c r="P13" s="93"/>
      <c r="Q13" s="78"/>
      <c r="R13" s="87"/>
      <c r="S13" s="87"/>
      <c r="T13" s="93"/>
      <c r="U13" s="78"/>
      <c r="V13" s="87"/>
      <c r="W13" s="87"/>
      <c r="X13" s="93"/>
      <c r="Y13" s="78"/>
      <c r="Z13" s="87"/>
      <c r="AA13" s="87"/>
      <c r="AB13" s="93"/>
      <c r="AC13" s="78"/>
      <c r="AD13" s="87"/>
      <c r="AE13" s="87"/>
      <c r="AF13" s="93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</row>
    <row r="14" spans="1:74" ht="20.25" x14ac:dyDescent="0.25">
      <c r="A14" s="58" t="s">
        <v>6</v>
      </c>
      <c r="B14" s="88">
        <f t="shared" si="0"/>
        <v>0</v>
      </c>
      <c r="C14" s="62">
        <f t="shared" si="1"/>
        <v>0</v>
      </c>
      <c r="D14" s="88">
        <f t="shared" si="2"/>
        <v>0</v>
      </c>
      <c r="E14" s="75"/>
      <c r="F14" s="87"/>
      <c r="G14" s="87"/>
      <c r="H14" s="93"/>
      <c r="I14" s="78"/>
      <c r="J14" s="87"/>
      <c r="K14" s="87"/>
      <c r="L14" s="93"/>
      <c r="M14" s="78"/>
      <c r="N14" s="87"/>
      <c r="O14" s="87"/>
      <c r="P14" s="93"/>
      <c r="Q14" s="78"/>
      <c r="R14" s="87"/>
      <c r="S14" s="87"/>
      <c r="T14" s="93"/>
      <c r="U14" s="78"/>
      <c r="V14" s="87"/>
      <c r="W14" s="87"/>
      <c r="X14" s="93"/>
      <c r="Y14" s="78"/>
      <c r="Z14" s="87"/>
      <c r="AA14" s="87"/>
      <c r="AB14" s="93"/>
      <c r="AC14" s="78"/>
      <c r="AD14" s="87"/>
      <c r="AE14" s="87"/>
      <c r="AF14" s="93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</row>
    <row r="15" spans="1:74" ht="20.25" x14ac:dyDescent="0.25">
      <c r="A15" s="58" t="s">
        <v>7</v>
      </c>
      <c r="B15" s="88">
        <f t="shared" si="0"/>
        <v>0</v>
      </c>
      <c r="C15" s="62">
        <f t="shared" si="1"/>
        <v>0</v>
      </c>
      <c r="D15" s="88">
        <f t="shared" si="2"/>
        <v>0</v>
      </c>
      <c r="E15" s="75"/>
      <c r="F15" s="87"/>
      <c r="G15" s="87"/>
      <c r="H15" s="93"/>
      <c r="I15" s="78"/>
      <c r="J15" s="87"/>
      <c r="K15" s="87"/>
      <c r="L15" s="93"/>
      <c r="M15" s="78"/>
      <c r="N15" s="87"/>
      <c r="O15" s="87"/>
      <c r="P15" s="93"/>
      <c r="Q15" s="78"/>
      <c r="R15" s="87"/>
      <c r="S15" s="87"/>
      <c r="T15" s="93"/>
      <c r="U15" s="78"/>
      <c r="V15" s="87"/>
      <c r="W15" s="87"/>
      <c r="X15" s="93"/>
      <c r="Y15" s="78"/>
      <c r="Z15" s="87"/>
      <c r="AA15" s="87"/>
      <c r="AB15" s="93"/>
      <c r="AC15" s="78"/>
      <c r="AD15" s="87"/>
      <c r="AE15" s="87"/>
      <c r="AF15" s="93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</row>
    <row r="16" spans="1:74" ht="20.25" x14ac:dyDescent="0.25">
      <c r="A16" s="58" t="s">
        <v>8</v>
      </c>
      <c r="B16" s="88">
        <f t="shared" si="0"/>
        <v>0</v>
      </c>
      <c r="C16" s="62">
        <f t="shared" si="1"/>
        <v>0</v>
      </c>
      <c r="D16" s="88">
        <f t="shared" si="2"/>
        <v>0</v>
      </c>
      <c r="E16" s="75"/>
      <c r="F16" s="87"/>
      <c r="G16" s="87"/>
      <c r="H16" s="93"/>
      <c r="I16" s="78"/>
      <c r="J16" s="87"/>
      <c r="K16" s="87"/>
      <c r="L16" s="93"/>
      <c r="M16" s="78"/>
      <c r="N16" s="87"/>
      <c r="O16" s="87"/>
      <c r="P16" s="93"/>
      <c r="Q16" s="78"/>
      <c r="R16" s="87"/>
      <c r="S16" s="87"/>
      <c r="T16" s="93"/>
      <c r="U16" s="78"/>
      <c r="V16" s="87"/>
      <c r="W16" s="87"/>
      <c r="X16" s="93"/>
      <c r="Y16" s="78"/>
      <c r="Z16" s="87"/>
      <c r="AA16" s="87"/>
      <c r="AB16" s="93"/>
      <c r="AC16" s="78"/>
      <c r="AD16" s="87"/>
      <c r="AE16" s="87"/>
      <c r="AF16" s="93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</row>
    <row r="17" spans="1:74" ht="20.25" x14ac:dyDescent="0.25">
      <c r="A17" s="58" t="s">
        <v>9</v>
      </c>
      <c r="B17" s="88">
        <f t="shared" si="0"/>
        <v>0</v>
      </c>
      <c r="C17" s="62">
        <f t="shared" si="1"/>
        <v>0</v>
      </c>
      <c r="D17" s="88">
        <f t="shared" si="2"/>
        <v>0</v>
      </c>
      <c r="E17" s="75"/>
      <c r="F17" s="87"/>
      <c r="G17" s="87"/>
      <c r="H17" s="93"/>
      <c r="I17" s="78"/>
      <c r="J17" s="87"/>
      <c r="K17" s="87"/>
      <c r="L17" s="93"/>
      <c r="M17" s="78"/>
      <c r="N17" s="87"/>
      <c r="O17" s="87"/>
      <c r="P17" s="93"/>
      <c r="Q17" s="78"/>
      <c r="R17" s="87"/>
      <c r="S17" s="87"/>
      <c r="T17" s="93"/>
      <c r="U17" s="78"/>
      <c r="V17" s="87"/>
      <c r="W17" s="87"/>
      <c r="X17" s="93"/>
      <c r="Y17" s="78"/>
      <c r="Z17" s="87"/>
      <c r="AA17" s="87"/>
      <c r="AB17" s="93"/>
      <c r="AC17" s="78"/>
      <c r="AD17" s="87"/>
      <c r="AE17" s="87"/>
      <c r="AF17" s="93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</row>
    <row r="18" spans="1:74" ht="20.25" x14ac:dyDescent="0.25">
      <c r="A18" s="58" t="s">
        <v>10</v>
      </c>
      <c r="B18" s="88">
        <f t="shared" si="0"/>
        <v>0</v>
      </c>
      <c r="C18" s="62">
        <f t="shared" si="1"/>
        <v>0</v>
      </c>
      <c r="D18" s="88">
        <f t="shared" si="2"/>
        <v>0</v>
      </c>
      <c r="E18" s="75"/>
      <c r="F18" s="87"/>
      <c r="G18" s="87"/>
      <c r="H18" s="93"/>
      <c r="I18" s="78"/>
      <c r="J18" s="87"/>
      <c r="K18" s="87"/>
      <c r="L18" s="93"/>
      <c r="M18" s="78"/>
      <c r="N18" s="87"/>
      <c r="O18" s="87"/>
      <c r="P18" s="93"/>
      <c r="Q18" s="78"/>
      <c r="R18" s="87"/>
      <c r="S18" s="87"/>
      <c r="T18" s="93"/>
      <c r="U18" s="78"/>
      <c r="V18" s="87"/>
      <c r="W18" s="87"/>
      <c r="X18" s="93"/>
      <c r="Y18" s="78"/>
      <c r="Z18" s="87"/>
      <c r="AA18" s="87"/>
      <c r="AB18" s="93"/>
      <c r="AC18" s="78"/>
      <c r="AD18" s="87"/>
      <c r="AE18" s="87"/>
      <c r="AF18" s="93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</row>
    <row r="19" spans="1:74" ht="20.25" x14ac:dyDescent="0.25">
      <c r="A19" s="58" t="s">
        <v>11</v>
      </c>
      <c r="B19" s="88">
        <f t="shared" si="0"/>
        <v>0</v>
      </c>
      <c r="C19" s="62">
        <f t="shared" si="1"/>
        <v>0</v>
      </c>
      <c r="D19" s="88">
        <f t="shared" si="2"/>
        <v>0</v>
      </c>
      <c r="E19" s="75"/>
      <c r="F19" s="87"/>
      <c r="G19" s="87"/>
      <c r="H19" s="93"/>
      <c r="I19" s="78"/>
      <c r="J19" s="87"/>
      <c r="K19" s="87"/>
      <c r="L19" s="93"/>
      <c r="M19" s="78"/>
      <c r="N19" s="87"/>
      <c r="O19" s="87"/>
      <c r="P19" s="93"/>
      <c r="Q19" s="78"/>
      <c r="R19" s="87"/>
      <c r="S19" s="87"/>
      <c r="T19" s="93"/>
      <c r="U19" s="78"/>
      <c r="V19" s="87"/>
      <c r="W19" s="87"/>
      <c r="X19" s="93"/>
      <c r="Y19" s="78"/>
      <c r="Z19" s="87"/>
      <c r="AA19" s="87"/>
      <c r="AB19" s="93"/>
      <c r="AC19" s="78"/>
      <c r="AD19" s="87"/>
      <c r="AE19" s="87"/>
      <c r="AF19" s="93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</row>
    <row r="20" spans="1:74" ht="20.25" x14ac:dyDescent="0.25">
      <c r="A20" s="58" t="s">
        <v>12</v>
      </c>
      <c r="B20" s="88">
        <f t="shared" si="0"/>
        <v>0</v>
      </c>
      <c r="C20" s="62">
        <f t="shared" si="1"/>
        <v>0</v>
      </c>
      <c r="D20" s="88">
        <f t="shared" si="2"/>
        <v>0</v>
      </c>
      <c r="E20" s="75"/>
      <c r="F20" s="87"/>
      <c r="G20" s="87"/>
      <c r="H20" s="93"/>
      <c r="I20" s="78"/>
      <c r="J20" s="87"/>
      <c r="K20" s="87"/>
      <c r="L20" s="93"/>
      <c r="M20" s="78"/>
      <c r="N20" s="87"/>
      <c r="O20" s="87"/>
      <c r="P20" s="93"/>
      <c r="Q20" s="78"/>
      <c r="R20" s="87"/>
      <c r="S20" s="87"/>
      <c r="T20" s="93"/>
      <c r="U20" s="78"/>
      <c r="V20" s="87"/>
      <c r="W20" s="87"/>
      <c r="X20" s="93"/>
      <c r="Y20" s="78"/>
      <c r="Z20" s="87"/>
      <c r="AA20" s="87"/>
      <c r="AB20" s="93"/>
      <c r="AC20" s="78"/>
      <c r="AD20" s="87"/>
      <c r="AE20" s="87"/>
      <c r="AF20" s="93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</row>
    <row r="21" spans="1:74" ht="20.25" x14ac:dyDescent="0.25">
      <c r="A21" s="58" t="s">
        <v>54</v>
      </c>
      <c r="B21" s="88">
        <f t="shared" si="0"/>
        <v>0</v>
      </c>
      <c r="C21" s="62">
        <f t="shared" si="1"/>
        <v>0</v>
      </c>
      <c r="D21" s="88">
        <f t="shared" si="2"/>
        <v>0</v>
      </c>
      <c r="E21" s="75"/>
      <c r="F21" s="87"/>
      <c r="G21" s="87"/>
      <c r="H21" s="93"/>
      <c r="I21" s="78"/>
      <c r="J21" s="87"/>
      <c r="K21" s="87"/>
      <c r="L21" s="93"/>
      <c r="M21" s="78"/>
      <c r="N21" s="87"/>
      <c r="O21" s="87"/>
      <c r="P21" s="93"/>
      <c r="Q21" s="78"/>
      <c r="R21" s="87"/>
      <c r="S21" s="87"/>
      <c r="T21" s="93"/>
      <c r="U21" s="78"/>
      <c r="V21" s="87"/>
      <c r="W21" s="87"/>
      <c r="X21" s="93"/>
      <c r="Y21" s="78"/>
      <c r="Z21" s="87"/>
      <c r="AA21" s="87"/>
      <c r="AB21" s="93"/>
      <c r="AC21" s="78"/>
      <c r="AD21" s="87"/>
      <c r="AE21" s="87"/>
      <c r="AF21" s="93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</row>
    <row r="22" spans="1:74" ht="20.25" x14ac:dyDescent="0.25">
      <c r="A22" s="58" t="s">
        <v>76</v>
      </c>
      <c r="B22" s="88">
        <f t="shared" si="0"/>
        <v>0</v>
      </c>
      <c r="C22" s="62">
        <f t="shared" si="1"/>
        <v>0</v>
      </c>
      <c r="D22" s="88">
        <f t="shared" si="2"/>
        <v>0</v>
      </c>
      <c r="E22" s="75"/>
      <c r="F22" s="87"/>
      <c r="G22" s="87"/>
      <c r="H22" s="93"/>
      <c r="I22" s="78"/>
      <c r="J22" s="87"/>
      <c r="K22" s="87"/>
      <c r="L22" s="93"/>
      <c r="M22" s="78"/>
      <c r="N22" s="87"/>
      <c r="O22" s="87"/>
      <c r="P22" s="93"/>
      <c r="Q22" s="78"/>
      <c r="R22" s="87"/>
      <c r="S22" s="87"/>
      <c r="T22" s="93"/>
      <c r="U22" s="78"/>
      <c r="V22" s="87"/>
      <c r="W22" s="87"/>
      <c r="X22" s="93"/>
      <c r="Y22" s="78"/>
      <c r="Z22" s="87"/>
      <c r="AA22" s="87"/>
      <c r="AB22" s="93"/>
      <c r="AC22" s="78"/>
      <c r="AD22" s="87"/>
      <c r="AE22" s="87"/>
      <c r="AF22" s="93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</row>
    <row r="23" spans="1:74" ht="5.25" customHeight="1" x14ac:dyDescent="0.2">
      <c r="A23" s="59"/>
      <c r="B23" s="63"/>
      <c r="C23" s="63"/>
      <c r="D23" s="63"/>
      <c r="E23" s="75"/>
      <c r="F23" s="84"/>
      <c r="G23" s="84"/>
      <c r="H23" s="85"/>
      <c r="I23" s="78"/>
      <c r="J23" s="84"/>
      <c r="K23" s="84"/>
      <c r="L23" s="85"/>
      <c r="M23" s="78"/>
      <c r="N23" s="84"/>
      <c r="O23" s="84"/>
      <c r="P23" s="84"/>
      <c r="Q23" s="78"/>
      <c r="R23" s="84"/>
      <c r="S23" s="84"/>
      <c r="T23" s="85"/>
      <c r="U23" s="78"/>
      <c r="V23" s="84"/>
      <c r="W23" s="84"/>
      <c r="X23" s="85"/>
      <c r="Y23" s="78"/>
      <c r="Z23" s="84"/>
      <c r="AA23" s="84"/>
      <c r="AB23" s="85"/>
      <c r="AC23" s="78"/>
      <c r="AD23" s="84"/>
      <c r="AE23" s="84"/>
      <c r="AF23" s="8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</row>
    <row r="24" spans="1:74" ht="20.25" x14ac:dyDescent="0.2">
      <c r="A24" s="58"/>
      <c r="B24" s="64">
        <f>SUM(B9:B22)</f>
        <v>0</v>
      </c>
      <c r="C24" s="80"/>
      <c r="D24" s="64">
        <f>SUM(D9:D23)</f>
        <v>0</v>
      </c>
      <c r="E24" s="75"/>
      <c r="F24" s="89">
        <f>SUM(F9:F22)</f>
        <v>0</v>
      </c>
      <c r="G24" s="95">
        <f>F24*10</f>
        <v>0</v>
      </c>
      <c r="H24" s="90">
        <f>SUM(H9:H22)</f>
        <v>0</v>
      </c>
      <c r="I24" s="78"/>
      <c r="J24" s="89">
        <f>SUM(J9:J22)</f>
        <v>0</v>
      </c>
      <c r="K24" s="95">
        <f>J24*10</f>
        <v>0</v>
      </c>
      <c r="L24" s="90">
        <f>SUM(L9:L22)</f>
        <v>0</v>
      </c>
      <c r="M24" s="78"/>
      <c r="N24" s="89">
        <f>SUM(N9:N22)</f>
        <v>0</v>
      </c>
      <c r="O24" s="95">
        <f>N24*10</f>
        <v>0</v>
      </c>
      <c r="P24" s="90">
        <f>SUM(P9:P22)</f>
        <v>0</v>
      </c>
      <c r="Q24" s="78"/>
      <c r="R24" s="89">
        <f>SUM(R9:R22)</f>
        <v>0</v>
      </c>
      <c r="S24" s="95">
        <f>R24*10</f>
        <v>0</v>
      </c>
      <c r="T24" s="90">
        <f>SUM(T9:T22)</f>
        <v>0</v>
      </c>
      <c r="U24" s="78"/>
      <c r="V24" s="89">
        <f>SUM(V9:V22)</f>
        <v>0</v>
      </c>
      <c r="W24" s="95">
        <f>V24*10</f>
        <v>0</v>
      </c>
      <c r="X24" s="90">
        <f>SUM(X9:X22)</f>
        <v>0</v>
      </c>
      <c r="Y24" s="78"/>
      <c r="Z24" s="89">
        <f>SUM(Z9:Z22)</f>
        <v>0</v>
      </c>
      <c r="AA24" s="95">
        <f>Z24*10</f>
        <v>0</v>
      </c>
      <c r="AB24" s="90">
        <f>SUM(AB9:AB22)</f>
        <v>0</v>
      </c>
      <c r="AC24" s="78"/>
      <c r="AD24" s="89">
        <f>SUM(AD9:AD22)</f>
        <v>0</v>
      </c>
      <c r="AE24" s="95">
        <f>AD24*10</f>
        <v>0</v>
      </c>
      <c r="AF24" s="90">
        <f>SUM(AF9:AF22)</f>
        <v>0</v>
      </c>
      <c r="AG24" s="75"/>
      <c r="AH24" s="90">
        <f>SUM(AF24,AB24,X24,T24,P24,L24,H24)</f>
        <v>0</v>
      </c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</row>
    <row r="25" spans="1:74" ht="20.25" x14ac:dyDescent="0.2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</row>
    <row r="26" spans="1:74" ht="20.25" x14ac:dyDescent="0.2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</row>
    <row r="27" spans="1:74" ht="20.25" x14ac:dyDescent="0.2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</row>
    <row r="28" spans="1:74" ht="20.25" x14ac:dyDescent="0.2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</row>
    <row r="29" spans="1:74" ht="20.25" x14ac:dyDescent="0.2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</row>
    <row r="30" spans="1:74" ht="20.25" x14ac:dyDescent="0.2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</row>
    <row r="31" spans="1:74" ht="20.25" x14ac:dyDescent="0.2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</row>
    <row r="32" spans="1:74" ht="20.25" x14ac:dyDescent="0.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</row>
    <row r="33" spans="1:74" ht="4.5" customHeight="1" x14ac:dyDescent="0.2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</row>
    <row r="34" spans="1:74" ht="20.25" x14ac:dyDescent="0.2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</row>
    <row r="35" spans="1:74" ht="20.25" x14ac:dyDescent="0.2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</row>
    <row r="36" spans="1:74" ht="20.25" x14ac:dyDescent="0.2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</row>
    <row r="37" spans="1:74" ht="20.25" x14ac:dyDescent="0.2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</row>
    <row r="38" spans="1:74" ht="20.25" x14ac:dyDescent="0.2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</row>
    <row r="39" spans="1:74" ht="20.25" x14ac:dyDescent="0.2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</row>
    <row r="40" spans="1:74" ht="20.25" x14ac:dyDescent="0.2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</row>
    <row r="41" spans="1:74" ht="20.25" x14ac:dyDescent="0.2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</row>
    <row r="42" spans="1:74" ht="20.25" x14ac:dyDescent="0.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</row>
    <row r="43" spans="1:74" ht="20.25" x14ac:dyDescent="0.2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</row>
    <row r="44" spans="1:74" ht="20.25" x14ac:dyDescent="0.2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</row>
    <row r="45" spans="1:74" ht="20.25" x14ac:dyDescent="0.2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</row>
    <row r="46" spans="1:74" ht="20.25" x14ac:dyDescent="0.2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</row>
    <row r="47" spans="1:74" ht="20.25" x14ac:dyDescent="0.2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</row>
    <row r="48" spans="1:74" ht="5.25" customHeight="1" x14ac:dyDescent="0.2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</row>
    <row r="49" spans="1:74" ht="20.2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</row>
  </sheetData>
  <mergeCells count="35">
    <mergeCell ref="AE5:AF5"/>
    <mergeCell ref="G5:H5"/>
    <mergeCell ref="K5:L5"/>
    <mergeCell ref="O5:P5"/>
    <mergeCell ref="S5:T5"/>
    <mergeCell ref="W5:X5"/>
    <mergeCell ref="AA5:AB5"/>
    <mergeCell ref="AE3:AF3"/>
    <mergeCell ref="G4:H4"/>
    <mergeCell ref="K4:L4"/>
    <mergeCell ref="O4:P4"/>
    <mergeCell ref="S4:T4"/>
    <mergeCell ref="W4:X4"/>
    <mergeCell ref="AA4:AB4"/>
    <mergeCell ref="AE4:AF4"/>
    <mergeCell ref="G3:H3"/>
    <mergeCell ref="K3:L3"/>
    <mergeCell ref="O3:P3"/>
    <mergeCell ref="S3:T3"/>
    <mergeCell ref="W3:X3"/>
    <mergeCell ref="AA3:AB3"/>
    <mergeCell ref="AD1:AF1"/>
    <mergeCell ref="G2:H2"/>
    <mergeCell ref="K2:L2"/>
    <mergeCell ref="O2:P2"/>
    <mergeCell ref="S2:T2"/>
    <mergeCell ref="W2:X2"/>
    <mergeCell ref="AA2:AB2"/>
    <mergeCell ref="AE2:AF2"/>
    <mergeCell ref="F1:H1"/>
    <mergeCell ref="J1:L1"/>
    <mergeCell ref="N1:P1"/>
    <mergeCell ref="R1:T1"/>
    <mergeCell ref="V1:X1"/>
    <mergeCell ref="Z1:AB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3806-BCE4-4EC4-ADE3-DFAA5C4395EE}">
  <dimension ref="A1:BV49"/>
  <sheetViews>
    <sheetView workbookViewId="0">
      <selection sqref="A1:AH25"/>
    </sheetView>
  </sheetViews>
  <sheetFormatPr defaultRowHeight="12.75" x14ac:dyDescent="0.2"/>
  <cols>
    <col min="1" max="1" width="26.7109375" bestFit="1" customWidth="1"/>
    <col min="2" max="2" width="14.42578125" bestFit="1" customWidth="1"/>
    <col min="3" max="3" width="7.7109375" bestFit="1" customWidth="1"/>
    <col min="4" max="4" width="12.42578125" bestFit="1" customWidth="1"/>
    <col min="5" max="5" width="1.7109375" customWidth="1"/>
    <col min="6" max="6" width="6.28515625" bestFit="1" customWidth="1"/>
    <col min="7" max="7" width="7.28515625" bestFit="1" customWidth="1"/>
    <col min="8" max="8" width="6.85546875" bestFit="1" customWidth="1"/>
    <col min="9" max="9" width="1.42578125" style="79" customWidth="1"/>
    <col min="10" max="10" width="6.28515625" bestFit="1" customWidth="1"/>
    <col min="11" max="11" width="7.28515625" bestFit="1" customWidth="1"/>
    <col min="12" max="12" width="6.85546875" bestFit="1" customWidth="1"/>
    <col min="13" max="13" width="1.42578125" customWidth="1"/>
    <col min="14" max="14" width="6.28515625" bestFit="1" customWidth="1"/>
    <col min="15" max="15" width="7.28515625" bestFit="1" customWidth="1"/>
    <col min="16" max="16" width="6.85546875" bestFit="1" customWidth="1"/>
    <col min="17" max="17" width="1.42578125" customWidth="1"/>
    <col min="18" max="18" width="6.28515625" bestFit="1" customWidth="1"/>
    <col min="19" max="19" width="7.28515625" bestFit="1" customWidth="1"/>
    <col min="20" max="20" width="6.85546875" bestFit="1" customWidth="1"/>
    <col min="21" max="21" width="1.42578125" customWidth="1"/>
    <col min="22" max="22" width="6.28515625" bestFit="1" customWidth="1"/>
    <col min="23" max="23" width="7.28515625" bestFit="1" customWidth="1"/>
    <col min="24" max="24" width="6.85546875" bestFit="1" customWidth="1"/>
    <col min="25" max="25" width="1.42578125" customWidth="1"/>
    <col min="26" max="26" width="6.28515625" bestFit="1" customWidth="1"/>
    <col min="27" max="27" width="7.28515625" bestFit="1" customWidth="1"/>
    <col min="28" max="28" width="6.85546875" bestFit="1" customWidth="1"/>
    <col min="29" max="29" width="1.42578125" customWidth="1"/>
  </cols>
  <sheetData>
    <row r="1" spans="1:74" ht="20.25" x14ac:dyDescent="0.2">
      <c r="A1" s="75"/>
      <c r="B1" s="75"/>
      <c r="C1" s="75"/>
      <c r="D1" s="75"/>
      <c r="E1" s="75"/>
      <c r="F1" s="171" t="s">
        <v>39</v>
      </c>
      <c r="G1" s="171"/>
      <c r="H1" s="171"/>
      <c r="I1" s="94"/>
      <c r="J1" s="171" t="s">
        <v>40</v>
      </c>
      <c r="K1" s="171"/>
      <c r="L1" s="171"/>
      <c r="M1" s="94"/>
      <c r="N1" s="171" t="s">
        <v>55</v>
      </c>
      <c r="O1" s="171"/>
      <c r="P1" s="171"/>
      <c r="Q1" s="94"/>
      <c r="R1" s="171" t="s">
        <v>42</v>
      </c>
      <c r="S1" s="171"/>
      <c r="T1" s="171"/>
      <c r="U1" s="94"/>
      <c r="V1" s="171" t="s">
        <v>43</v>
      </c>
      <c r="W1" s="171"/>
      <c r="X1" s="171"/>
      <c r="Y1" s="94"/>
      <c r="Z1" s="171" t="s">
        <v>56</v>
      </c>
      <c r="AA1" s="171"/>
      <c r="AB1" s="171"/>
      <c r="AC1" s="79"/>
      <c r="AD1" s="171" t="s">
        <v>101</v>
      </c>
      <c r="AE1" s="171"/>
      <c r="AF1" s="171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</row>
    <row r="2" spans="1:74" ht="20.25" x14ac:dyDescent="0.25">
      <c r="A2" s="75"/>
      <c r="B2" s="75"/>
      <c r="C2" s="75"/>
      <c r="D2" s="75"/>
      <c r="E2" s="75"/>
      <c r="F2" s="130" t="s">
        <v>98</v>
      </c>
      <c r="G2" s="173" t="s">
        <v>97</v>
      </c>
      <c r="H2" s="173"/>
      <c r="J2" s="130" t="s">
        <v>98</v>
      </c>
      <c r="K2" s="173" t="s">
        <v>97</v>
      </c>
      <c r="L2" s="173"/>
      <c r="M2" s="79"/>
      <c r="N2" s="130" t="s">
        <v>98</v>
      </c>
      <c r="O2" s="173" t="s">
        <v>97</v>
      </c>
      <c r="P2" s="173"/>
      <c r="Q2" s="79"/>
      <c r="R2" s="130" t="s">
        <v>98</v>
      </c>
      <c r="S2" s="173" t="s">
        <v>97</v>
      </c>
      <c r="T2" s="173"/>
      <c r="U2" s="79"/>
      <c r="V2" s="130" t="s">
        <v>98</v>
      </c>
      <c r="W2" s="173" t="s">
        <v>97</v>
      </c>
      <c r="X2" s="173"/>
      <c r="Y2" s="79"/>
      <c r="Z2" s="130" t="s">
        <v>98</v>
      </c>
      <c r="AA2" s="173" t="s">
        <v>97</v>
      </c>
      <c r="AB2" s="173"/>
      <c r="AC2" s="79"/>
      <c r="AD2" s="130" t="s">
        <v>98</v>
      </c>
      <c r="AE2" s="173" t="s">
        <v>97</v>
      </c>
      <c r="AF2" s="173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</row>
    <row r="3" spans="1:74" ht="20.25" x14ac:dyDescent="0.2">
      <c r="A3" s="75"/>
      <c r="B3" s="75"/>
      <c r="C3" s="75"/>
      <c r="D3" s="75"/>
      <c r="E3" s="75"/>
      <c r="F3" s="128" t="s">
        <v>15</v>
      </c>
      <c r="G3" s="172">
        <f>(G24-G5)/100*60</f>
        <v>42</v>
      </c>
      <c r="H3" s="172"/>
      <c r="J3" s="128" t="s">
        <v>15</v>
      </c>
      <c r="K3" s="172">
        <f>(K24-K5)/100*60</f>
        <v>48</v>
      </c>
      <c r="L3" s="172"/>
      <c r="M3" s="79"/>
      <c r="N3" s="128" t="s">
        <v>15</v>
      </c>
      <c r="O3" s="172">
        <v>30</v>
      </c>
      <c r="P3" s="172"/>
      <c r="Q3" s="79"/>
      <c r="R3" s="128" t="s">
        <v>15</v>
      </c>
      <c r="S3" s="172">
        <f>(S24-S5)/100*60</f>
        <v>-6</v>
      </c>
      <c r="T3" s="172"/>
      <c r="U3" s="79"/>
      <c r="V3" s="128" t="s">
        <v>15</v>
      </c>
      <c r="W3" s="172">
        <f>(W24-W5)/100*60</f>
        <v>0</v>
      </c>
      <c r="X3" s="172"/>
      <c r="Y3" s="79"/>
      <c r="Z3" s="128" t="s">
        <v>15</v>
      </c>
      <c r="AA3" s="172">
        <f>(AA24-AA5)/100*60</f>
        <v>-6</v>
      </c>
      <c r="AB3" s="172"/>
      <c r="AC3" s="79"/>
      <c r="AD3" s="128" t="s">
        <v>15</v>
      </c>
      <c r="AE3" s="172">
        <f>(AE24-AE5)/100*60</f>
        <v>0</v>
      </c>
      <c r="AF3" s="172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</row>
    <row r="4" spans="1:74" ht="20.25" x14ac:dyDescent="0.2">
      <c r="A4" s="75"/>
      <c r="B4" s="75"/>
      <c r="C4" s="75"/>
      <c r="D4" s="75"/>
      <c r="E4" s="75"/>
      <c r="F4" s="128" t="s">
        <v>16</v>
      </c>
      <c r="G4" s="172">
        <f>(G24-G5)/100*40</f>
        <v>28</v>
      </c>
      <c r="H4" s="172"/>
      <c r="J4" s="128" t="s">
        <v>16</v>
      </c>
      <c r="K4" s="172">
        <f>(K24-K5)/100*40</f>
        <v>32</v>
      </c>
      <c r="L4" s="172"/>
      <c r="M4" s="79"/>
      <c r="N4" s="128" t="s">
        <v>16</v>
      </c>
      <c r="O4" s="172">
        <v>10</v>
      </c>
      <c r="P4" s="172"/>
      <c r="Q4" s="79"/>
      <c r="R4" s="128" t="s">
        <v>16</v>
      </c>
      <c r="S4" s="172">
        <f>(S24-S5)/100*40</f>
        <v>-4</v>
      </c>
      <c r="T4" s="172"/>
      <c r="U4" s="79"/>
      <c r="V4" s="128" t="s">
        <v>16</v>
      </c>
      <c r="W4" s="172">
        <f>(W24-W5)/100*40</f>
        <v>0</v>
      </c>
      <c r="X4" s="172"/>
      <c r="Y4" s="79"/>
      <c r="Z4" s="128" t="s">
        <v>16</v>
      </c>
      <c r="AA4" s="172">
        <f>(AA24-AA5)/100*40</f>
        <v>-4</v>
      </c>
      <c r="AB4" s="172"/>
      <c r="AC4" s="79"/>
      <c r="AD4" s="128" t="s">
        <v>16</v>
      </c>
      <c r="AE4" s="172">
        <f>(AE24-AE5)/100*40</f>
        <v>0</v>
      </c>
      <c r="AF4" s="172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</row>
    <row r="5" spans="1:74" ht="20.25" x14ac:dyDescent="0.2">
      <c r="A5" s="75"/>
      <c r="B5" s="75"/>
      <c r="C5" s="75"/>
      <c r="D5" s="75"/>
      <c r="E5" s="75"/>
      <c r="F5" s="128" t="s">
        <v>17</v>
      </c>
      <c r="G5" s="172">
        <v>10</v>
      </c>
      <c r="H5" s="172"/>
      <c r="J5" s="128" t="s">
        <v>17</v>
      </c>
      <c r="K5" s="172">
        <v>10</v>
      </c>
      <c r="L5" s="172"/>
      <c r="M5" s="79"/>
      <c r="N5" s="128" t="s">
        <v>17</v>
      </c>
      <c r="O5" s="172"/>
      <c r="P5" s="172"/>
      <c r="Q5" s="79"/>
      <c r="R5" s="128" t="s">
        <v>17</v>
      </c>
      <c r="S5" s="172">
        <v>10</v>
      </c>
      <c r="T5" s="172"/>
      <c r="U5" s="79"/>
      <c r="V5" s="128" t="s">
        <v>17</v>
      </c>
      <c r="W5" s="172"/>
      <c r="X5" s="172"/>
      <c r="Y5" s="79"/>
      <c r="Z5" s="128" t="s">
        <v>17</v>
      </c>
      <c r="AA5" s="172">
        <v>10</v>
      </c>
      <c r="AB5" s="172"/>
      <c r="AC5" s="79"/>
      <c r="AD5" s="128" t="s">
        <v>17</v>
      </c>
      <c r="AE5" s="172"/>
      <c r="AF5" s="172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</row>
    <row r="6" spans="1:74" ht="5.25" customHeight="1" x14ac:dyDescent="0.2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</row>
    <row r="7" spans="1:74" ht="30.75" customHeight="1" x14ac:dyDescent="0.25">
      <c r="A7" s="129" t="s">
        <v>132</v>
      </c>
      <c r="B7" s="129" t="s">
        <v>38</v>
      </c>
      <c r="C7" s="129" t="s">
        <v>37</v>
      </c>
      <c r="D7" s="129" t="s">
        <v>99</v>
      </c>
      <c r="E7" s="75"/>
      <c r="F7" s="86" t="s">
        <v>37</v>
      </c>
      <c r="G7" s="86" t="s">
        <v>96</v>
      </c>
      <c r="H7" s="86" t="s">
        <v>97</v>
      </c>
      <c r="I7" s="76"/>
      <c r="J7" s="86" t="s">
        <v>37</v>
      </c>
      <c r="K7" s="86" t="s">
        <v>96</v>
      </c>
      <c r="L7" s="86" t="s">
        <v>97</v>
      </c>
      <c r="M7" s="76"/>
      <c r="N7" s="86" t="s">
        <v>37</v>
      </c>
      <c r="O7" s="86" t="s">
        <v>96</v>
      </c>
      <c r="P7" s="86" t="s">
        <v>97</v>
      </c>
      <c r="Q7" s="76"/>
      <c r="R7" s="86" t="s">
        <v>37</v>
      </c>
      <c r="S7" s="86" t="s">
        <v>96</v>
      </c>
      <c r="T7" s="86" t="s">
        <v>97</v>
      </c>
      <c r="U7" s="76"/>
      <c r="V7" s="86" t="s">
        <v>37</v>
      </c>
      <c r="W7" s="86" t="s">
        <v>96</v>
      </c>
      <c r="X7" s="86" t="s">
        <v>97</v>
      </c>
      <c r="Y7" s="76"/>
      <c r="Z7" s="86" t="s">
        <v>37</v>
      </c>
      <c r="AA7" s="86" t="s">
        <v>96</v>
      </c>
      <c r="AB7" s="86" t="s">
        <v>97</v>
      </c>
      <c r="AC7" s="76"/>
      <c r="AD7" s="86" t="s">
        <v>37</v>
      </c>
      <c r="AE7" s="86" t="s">
        <v>96</v>
      </c>
      <c r="AF7" s="86" t="s">
        <v>97</v>
      </c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</row>
    <row r="8" spans="1:74" ht="6" customHeight="1" x14ac:dyDescent="0.2">
      <c r="A8" s="59"/>
      <c r="B8" s="59"/>
      <c r="C8" s="59"/>
      <c r="D8" s="59"/>
      <c r="E8" s="75"/>
      <c r="F8" s="82"/>
      <c r="G8" s="82"/>
      <c r="H8" s="83"/>
      <c r="I8" s="77"/>
      <c r="J8" s="82"/>
      <c r="K8" s="82"/>
      <c r="L8" s="83"/>
      <c r="M8" s="77"/>
      <c r="N8" s="82"/>
      <c r="O8" s="82"/>
      <c r="P8" s="83"/>
      <c r="Q8" s="77"/>
      <c r="R8" s="82"/>
      <c r="S8" s="82"/>
      <c r="T8" s="83"/>
      <c r="U8" s="77"/>
      <c r="V8" s="82"/>
      <c r="W8" s="82"/>
      <c r="X8" s="83"/>
      <c r="Y8" s="77"/>
      <c r="Z8" s="82"/>
      <c r="AA8" s="82"/>
      <c r="AB8" s="83"/>
      <c r="AC8" s="77"/>
      <c r="AD8" s="82"/>
      <c r="AE8" s="82"/>
      <c r="AF8" s="83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</row>
    <row r="9" spans="1:74" ht="20.25" x14ac:dyDescent="0.25">
      <c r="A9" s="58" t="s">
        <v>1</v>
      </c>
      <c r="B9" s="128">
        <f>SUM(H9,L9,P9,T9,X9,AB9,AF9)</f>
        <v>32</v>
      </c>
      <c r="C9" s="62">
        <f>SUM(F9,J9,N9,R9,V9,Z9)</f>
        <v>2</v>
      </c>
      <c r="D9" s="128">
        <f>C9*10</f>
        <v>20</v>
      </c>
      <c r="E9" s="75"/>
      <c r="F9" s="87">
        <v>1</v>
      </c>
      <c r="G9" s="87"/>
      <c r="H9" s="93"/>
      <c r="I9" s="78"/>
      <c r="J9" s="87">
        <v>1</v>
      </c>
      <c r="K9" s="87" t="s">
        <v>16</v>
      </c>
      <c r="L9" s="93">
        <v>32</v>
      </c>
      <c r="M9" s="78"/>
      <c r="N9" s="87"/>
      <c r="O9" s="87"/>
      <c r="P9" s="93"/>
      <c r="Q9" s="78"/>
      <c r="R9" s="87"/>
      <c r="S9" s="87"/>
      <c r="T9" s="93"/>
      <c r="U9" s="78"/>
      <c r="V9" s="87"/>
      <c r="W9" s="87"/>
      <c r="X9" s="93"/>
      <c r="Y9" s="78"/>
      <c r="Z9" s="87"/>
      <c r="AA9" s="87"/>
      <c r="AB9" s="93"/>
      <c r="AC9" s="78"/>
      <c r="AD9" s="87"/>
      <c r="AE9" s="87"/>
      <c r="AF9" s="93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</row>
    <row r="10" spans="1:74" ht="20.25" x14ac:dyDescent="0.25">
      <c r="A10" s="58" t="s">
        <v>2</v>
      </c>
      <c r="B10" s="128">
        <f t="shared" ref="B10:B22" si="0">SUM(H10,L10,P10,T10,X10,AB10,AF10)</f>
        <v>38</v>
      </c>
      <c r="C10" s="62">
        <f t="shared" ref="C10:C22" si="1">SUM(F10,J10,N10,R10,V10,Z10)</f>
        <v>2</v>
      </c>
      <c r="D10" s="128">
        <f t="shared" ref="D10:D22" si="2">C10*10</f>
        <v>20</v>
      </c>
      <c r="E10" s="75"/>
      <c r="F10" s="87">
        <v>1</v>
      </c>
      <c r="G10" s="87">
        <v>2</v>
      </c>
      <c r="H10" s="93">
        <v>28</v>
      </c>
      <c r="I10" s="78"/>
      <c r="J10" s="87">
        <v>1</v>
      </c>
      <c r="K10" s="87" t="s">
        <v>17</v>
      </c>
      <c r="L10" s="93">
        <v>10</v>
      </c>
      <c r="M10" s="78"/>
      <c r="N10" s="87"/>
      <c r="O10" s="87"/>
      <c r="P10" s="93"/>
      <c r="Q10" s="78"/>
      <c r="R10" s="87"/>
      <c r="S10" s="87"/>
      <c r="T10" s="93"/>
      <c r="U10" s="78"/>
      <c r="V10" s="87"/>
      <c r="W10" s="87"/>
      <c r="X10" s="93"/>
      <c r="Y10" s="78"/>
      <c r="Z10" s="87"/>
      <c r="AA10" s="87"/>
      <c r="AB10" s="93"/>
      <c r="AC10" s="78"/>
      <c r="AD10" s="87"/>
      <c r="AE10" s="87"/>
      <c r="AF10" s="93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</row>
    <row r="11" spans="1:74" ht="20.25" x14ac:dyDescent="0.25">
      <c r="A11" s="58" t="s">
        <v>3</v>
      </c>
      <c r="B11" s="128">
        <f t="shared" si="0"/>
        <v>0</v>
      </c>
      <c r="C11" s="62">
        <f t="shared" si="1"/>
        <v>2</v>
      </c>
      <c r="D11" s="128">
        <f t="shared" si="2"/>
        <v>20</v>
      </c>
      <c r="E11" s="75"/>
      <c r="F11" s="87">
        <v>1</v>
      </c>
      <c r="G11" s="87"/>
      <c r="H11" s="93"/>
      <c r="I11" s="78"/>
      <c r="J11" s="87">
        <v>1</v>
      </c>
      <c r="K11" s="87"/>
      <c r="L11" s="93"/>
      <c r="M11" s="78"/>
      <c r="N11" s="87"/>
      <c r="O11" s="87"/>
      <c r="P11" s="93"/>
      <c r="Q11" s="78"/>
      <c r="R11" s="87"/>
      <c r="S11" s="87"/>
      <c r="T11" s="93"/>
      <c r="U11" s="78"/>
      <c r="V11" s="87"/>
      <c r="W11" s="87"/>
      <c r="X11" s="93"/>
      <c r="Y11" s="78"/>
      <c r="Z11" s="87"/>
      <c r="AA11" s="87"/>
      <c r="AB11" s="93"/>
      <c r="AC11" s="78"/>
      <c r="AD11" s="87"/>
      <c r="AE11" s="87"/>
      <c r="AF11" s="93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</row>
    <row r="12" spans="1:74" ht="20.25" x14ac:dyDescent="0.25">
      <c r="A12" s="58" t="s">
        <v>4</v>
      </c>
      <c r="B12" s="128">
        <f t="shared" si="0"/>
        <v>0</v>
      </c>
      <c r="C12" s="62">
        <f t="shared" si="1"/>
        <v>0</v>
      </c>
      <c r="D12" s="128">
        <f t="shared" si="2"/>
        <v>0</v>
      </c>
      <c r="E12" s="75"/>
      <c r="F12" s="87"/>
      <c r="G12" s="87"/>
      <c r="H12" s="93"/>
      <c r="I12" s="78"/>
      <c r="J12" s="87"/>
      <c r="K12" s="87"/>
      <c r="L12" s="93"/>
      <c r="M12" s="78"/>
      <c r="N12" s="87"/>
      <c r="O12" s="87"/>
      <c r="P12" s="93"/>
      <c r="Q12" s="78"/>
      <c r="R12" s="87"/>
      <c r="S12" s="87"/>
      <c r="T12" s="93"/>
      <c r="U12" s="78"/>
      <c r="V12" s="87"/>
      <c r="W12" s="87"/>
      <c r="X12" s="93"/>
      <c r="Y12" s="78"/>
      <c r="Z12" s="87"/>
      <c r="AA12" s="87"/>
      <c r="AB12" s="93"/>
      <c r="AC12" s="78"/>
      <c r="AD12" s="87"/>
      <c r="AE12" s="87"/>
      <c r="AF12" s="93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</row>
    <row r="13" spans="1:74" ht="20.25" x14ac:dyDescent="0.25">
      <c r="A13" s="58" t="s">
        <v>5</v>
      </c>
      <c r="B13" s="128">
        <f t="shared" si="0"/>
        <v>0</v>
      </c>
      <c r="C13" s="62">
        <f t="shared" si="1"/>
        <v>2</v>
      </c>
      <c r="D13" s="128">
        <f t="shared" si="2"/>
        <v>20</v>
      </c>
      <c r="E13" s="75"/>
      <c r="F13" s="87">
        <v>1</v>
      </c>
      <c r="G13" s="87"/>
      <c r="H13" s="93"/>
      <c r="I13" s="78"/>
      <c r="J13" s="87">
        <v>1</v>
      </c>
      <c r="K13" s="87"/>
      <c r="L13" s="93"/>
      <c r="M13" s="78"/>
      <c r="N13" s="87"/>
      <c r="O13" s="87"/>
      <c r="P13" s="93"/>
      <c r="Q13" s="78"/>
      <c r="R13" s="87"/>
      <c r="S13" s="87"/>
      <c r="T13" s="93"/>
      <c r="U13" s="78"/>
      <c r="V13" s="87"/>
      <c r="W13" s="87"/>
      <c r="X13" s="93"/>
      <c r="Y13" s="78"/>
      <c r="Z13" s="87"/>
      <c r="AA13" s="87"/>
      <c r="AB13" s="93"/>
      <c r="AC13" s="78"/>
      <c r="AD13" s="87"/>
      <c r="AE13" s="87"/>
      <c r="AF13" s="93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</row>
    <row r="14" spans="1:74" ht="20.25" x14ac:dyDescent="0.25">
      <c r="A14" s="58" t="s">
        <v>6</v>
      </c>
      <c r="B14" s="128">
        <f t="shared" si="0"/>
        <v>0</v>
      </c>
      <c r="C14" s="62">
        <f t="shared" si="1"/>
        <v>0</v>
      </c>
      <c r="D14" s="128">
        <f t="shared" si="2"/>
        <v>0</v>
      </c>
      <c r="E14" s="75"/>
      <c r="F14" s="87"/>
      <c r="G14" s="87"/>
      <c r="H14" s="93"/>
      <c r="I14" s="78"/>
      <c r="J14" s="87"/>
      <c r="K14" s="87"/>
      <c r="L14" s="93"/>
      <c r="M14" s="78"/>
      <c r="N14" s="87"/>
      <c r="O14" s="87"/>
      <c r="P14" s="93"/>
      <c r="Q14" s="78"/>
      <c r="R14" s="87"/>
      <c r="S14" s="87"/>
      <c r="T14" s="93"/>
      <c r="U14" s="78"/>
      <c r="V14" s="87"/>
      <c r="W14" s="87"/>
      <c r="X14" s="93"/>
      <c r="Y14" s="78"/>
      <c r="Z14" s="87"/>
      <c r="AA14" s="87"/>
      <c r="AB14" s="93"/>
      <c r="AC14" s="78"/>
      <c r="AD14" s="87"/>
      <c r="AE14" s="87"/>
      <c r="AF14" s="93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</row>
    <row r="15" spans="1:74" ht="20.25" x14ac:dyDescent="0.25">
      <c r="A15" s="58" t="s">
        <v>7</v>
      </c>
      <c r="B15" s="128">
        <f t="shared" si="0"/>
        <v>0</v>
      </c>
      <c r="C15" s="62">
        <f t="shared" si="1"/>
        <v>0</v>
      </c>
      <c r="D15" s="128">
        <f t="shared" si="2"/>
        <v>0</v>
      </c>
      <c r="E15" s="75"/>
      <c r="F15" s="87"/>
      <c r="G15" s="87"/>
      <c r="H15" s="93"/>
      <c r="I15" s="78"/>
      <c r="J15" s="87"/>
      <c r="K15" s="87"/>
      <c r="L15" s="93"/>
      <c r="M15" s="78"/>
      <c r="N15" s="87"/>
      <c r="O15" s="87"/>
      <c r="P15" s="93"/>
      <c r="Q15" s="78"/>
      <c r="R15" s="87"/>
      <c r="S15" s="87"/>
      <c r="T15" s="93"/>
      <c r="U15" s="78"/>
      <c r="V15" s="87"/>
      <c r="W15" s="87"/>
      <c r="X15" s="93"/>
      <c r="Y15" s="78"/>
      <c r="Z15" s="87"/>
      <c r="AA15" s="87"/>
      <c r="AB15" s="93"/>
      <c r="AC15" s="78"/>
      <c r="AD15" s="87"/>
      <c r="AE15" s="87"/>
      <c r="AF15" s="93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</row>
    <row r="16" spans="1:74" ht="20.25" x14ac:dyDescent="0.25">
      <c r="A16" s="58" t="s">
        <v>8</v>
      </c>
      <c r="B16" s="128">
        <f t="shared" si="0"/>
        <v>10</v>
      </c>
      <c r="C16" s="62">
        <f t="shared" si="1"/>
        <v>2</v>
      </c>
      <c r="D16" s="128">
        <f t="shared" si="2"/>
        <v>20</v>
      </c>
      <c r="E16" s="75"/>
      <c r="F16" s="87">
        <v>1</v>
      </c>
      <c r="G16" s="87">
        <v>3</v>
      </c>
      <c r="H16" s="93">
        <v>10</v>
      </c>
      <c r="I16" s="78"/>
      <c r="J16" s="87">
        <v>1</v>
      </c>
      <c r="K16" s="87"/>
      <c r="L16" s="93"/>
      <c r="M16" s="78"/>
      <c r="N16" s="87"/>
      <c r="O16" s="87"/>
      <c r="P16" s="93"/>
      <c r="Q16" s="78"/>
      <c r="R16" s="87"/>
      <c r="S16" s="87"/>
      <c r="T16" s="93"/>
      <c r="U16" s="78"/>
      <c r="V16" s="87"/>
      <c r="W16" s="87"/>
      <c r="X16" s="93"/>
      <c r="Y16" s="78"/>
      <c r="Z16" s="87"/>
      <c r="AA16" s="87"/>
      <c r="AB16" s="93"/>
      <c r="AC16" s="78"/>
      <c r="AD16" s="87"/>
      <c r="AE16" s="87"/>
      <c r="AF16" s="93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</row>
    <row r="17" spans="1:74" ht="20.25" x14ac:dyDescent="0.25">
      <c r="A17" s="58" t="s">
        <v>9</v>
      </c>
      <c r="B17" s="128">
        <f t="shared" si="0"/>
        <v>0</v>
      </c>
      <c r="C17" s="62">
        <f t="shared" si="1"/>
        <v>0</v>
      </c>
      <c r="D17" s="128">
        <f t="shared" si="2"/>
        <v>0</v>
      </c>
      <c r="E17" s="75"/>
      <c r="F17" s="87"/>
      <c r="G17" s="87"/>
      <c r="H17" s="93"/>
      <c r="I17" s="78"/>
      <c r="J17" s="87"/>
      <c r="K17" s="87"/>
      <c r="L17" s="93"/>
      <c r="M17" s="78"/>
      <c r="N17" s="87"/>
      <c r="O17" s="87"/>
      <c r="P17" s="93"/>
      <c r="Q17" s="78"/>
      <c r="R17" s="87"/>
      <c r="S17" s="87"/>
      <c r="T17" s="93"/>
      <c r="U17" s="78"/>
      <c r="V17" s="87"/>
      <c r="W17" s="87"/>
      <c r="X17" s="93"/>
      <c r="Y17" s="78"/>
      <c r="Z17" s="87"/>
      <c r="AA17" s="87"/>
      <c r="AB17" s="93"/>
      <c r="AC17" s="78"/>
      <c r="AD17" s="87"/>
      <c r="AE17" s="87"/>
      <c r="AF17" s="93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</row>
    <row r="18" spans="1:74" ht="20.25" x14ac:dyDescent="0.25">
      <c r="A18" s="58" t="s">
        <v>10</v>
      </c>
      <c r="B18" s="128">
        <f t="shared" si="0"/>
        <v>0</v>
      </c>
      <c r="C18" s="62">
        <f t="shared" si="1"/>
        <v>2</v>
      </c>
      <c r="D18" s="128">
        <f t="shared" si="2"/>
        <v>20</v>
      </c>
      <c r="E18" s="75"/>
      <c r="F18" s="87">
        <v>1</v>
      </c>
      <c r="G18" s="87"/>
      <c r="H18" s="93"/>
      <c r="I18" s="78"/>
      <c r="J18" s="87">
        <v>1</v>
      </c>
      <c r="K18" s="87"/>
      <c r="L18" s="93"/>
      <c r="M18" s="78"/>
      <c r="N18" s="87"/>
      <c r="O18" s="87"/>
      <c r="P18" s="93"/>
      <c r="Q18" s="78"/>
      <c r="R18" s="87"/>
      <c r="S18" s="87"/>
      <c r="T18" s="93"/>
      <c r="U18" s="78"/>
      <c r="V18" s="87"/>
      <c r="W18" s="87"/>
      <c r="X18" s="93"/>
      <c r="Y18" s="78"/>
      <c r="Z18" s="87"/>
      <c r="AA18" s="87"/>
      <c r="AB18" s="93"/>
      <c r="AC18" s="78"/>
      <c r="AD18" s="87"/>
      <c r="AE18" s="87"/>
      <c r="AF18" s="93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</row>
    <row r="19" spans="1:74" ht="20.25" x14ac:dyDescent="0.25">
      <c r="A19" s="58" t="s">
        <v>11</v>
      </c>
      <c r="B19" s="128">
        <f t="shared" si="0"/>
        <v>42</v>
      </c>
      <c r="C19" s="62">
        <f t="shared" si="1"/>
        <v>2</v>
      </c>
      <c r="D19" s="128">
        <f t="shared" si="2"/>
        <v>20</v>
      </c>
      <c r="E19" s="75"/>
      <c r="F19" s="87">
        <v>1</v>
      </c>
      <c r="G19" s="87">
        <v>1</v>
      </c>
      <c r="H19" s="93">
        <v>42</v>
      </c>
      <c r="I19" s="78"/>
      <c r="J19" s="87">
        <v>1</v>
      </c>
      <c r="K19" s="87"/>
      <c r="L19" s="93"/>
      <c r="M19" s="78"/>
      <c r="N19" s="87"/>
      <c r="O19" s="87"/>
      <c r="P19" s="93"/>
      <c r="Q19" s="78"/>
      <c r="R19" s="87"/>
      <c r="S19" s="87"/>
      <c r="T19" s="93"/>
      <c r="U19" s="78"/>
      <c r="V19" s="87"/>
      <c r="W19" s="87"/>
      <c r="X19" s="93"/>
      <c r="Y19" s="78"/>
      <c r="Z19" s="87"/>
      <c r="AA19" s="87"/>
      <c r="AB19" s="93"/>
      <c r="AC19" s="78"/>
      <c r="AD19" s="87"/>
      <c r="AE19" s="87"/>
      <c r="AF19" s="93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</row>
    <row r="20" spans="1:74" ht="20.25" x14ac:dyDescent="0.25">
      <c r="A20" s="58" t="s">
        <v>12</v>
      </c>
      <c r="B20" s="128">
        <f t="shared" si="0"/>
        <v>0</v>
      </c>
      <c r="C20" s="62">
        <f t="shared" si="1"/>
        <v>2</v>
      </c>
      <c r="D20" s="128">
        <f t="shared" si="2"/>
        <v>20</v>
      </c>
      <c r="E20" s="75"/>
      <c r="F20" s="87">
        <v>1</v>
      </c>
      <c r="G20" s="87"/>
      <c r="H20" s="93"/>
      <c r="I20" s="78"/>
      <c r="J20" s="87">
        <v>1</v>
      </c>
      <c r="K20" s="87"/>
      <c r="L20" s="93"/>
      <c r="M20" s="78"/>
      <c r="N20" s="87"/>
      <c r="O20" s="87"/>
      <c r="P20" s="93"/>
      <c r="Q20" s="78"/>
      <c r="R20" s="87"/>
      <c r="S20" s="87"/>
      <c r="T20" s="93"/>
      <c r="U20" s="78"/>
      <c r="V20" s="87"/>
      <c r="W20" s="87"/>
      <c r="X20" s="93"/>
      <c r="Y20" s="78"/>
      <c r="Z20" s="87"/>
      <c r="AA20" s="87"/>
      <c r="AB20" s="93"/>
      <c r="AC20" s="78"/>
      <c r="AD20" s="87"/>
      <c r="AE20" s="87"/>
      <c r="AF20" s="93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</row>
    <row r="21" spans="1:74" ht="20.25" x14ac:dyDescent="0.25">
      <c r="A21" s="58" t="s">
        <v>54</v>
      </c>
      <c r="B21" s="128">
        <f t="shared" si="0"/>
        <v>48</v>
      </c>
      <c r="C21" s="62">
        <f t="shared" si="1"/>
        <v>1</v>
      </c>
      <c r="D21" s="128">
        <f t="shared" si="2"/>
        <v>10</v>
      </c>
      <c r="E21" s="75"/>
      <c r="F21" s="87"/>
      <c r="G21" s="87"/>
      <c r="H21" s="93"/>
      <c r="I21" s="78"/>
      <c r="J21" s="87">
        <v>1</v>
      </c>
      <c r="K21" s="87" t="s">
        <v>15</v>
      </c>
      <c r="L21" s="93">
        <v>48</v>
      </c>
      <c r="M21" s="78"/>
      <c r="N21" s="87"/>
      <c r="O21" s="87"/>
      <c r="P21" s="93"/>
      <c r="Q21" s="78"/>
      <c r="R21" s="87"/>
      <c r="S21" s="87"/>
      <c r="T21" s="93"/>
      <c r="U21" s="78"/>
      <c r="V21" s="87"/>
      <c r="W21" s="87"/>
      <c r="X21" s="93"/>
      <c r="Y21" s="78"/>
      <c r="Z21" s="87"/>
      <c r="AA21" s="87"/>
      <c r="AB21" s="93"/>
      <c r="AC21" s="78"/>
      <c r="AD21" s="87"/>
      <c r="AE21" s="87"/>
      <c r="AF21" s="93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</row>
    <row r="22" spans="1:74" ht="20.25" x14ac:dyDescent="0.25">
      <c r="A22" s="58" t="s">
        <v>76</v>
      </c>
      <c r="B22" s="128">
        <f t="shared" si="0"/>
        <v>0</v>
      </c>
      <c r="C22" s="62">
        <f t="shared" si="1"/>
        <v>0</v>
      </c>
      <c r="D22" s="128">
        <f t="shared" si="2"/>
        <v>0</v>
      </c>
      <c r="E22" s="75"/>
      <c r="F22" s="87"/>
      <c r="G22" s="87"/>
      <c r="H22" s="93"/>
      <c r="I22" s="78"/>
      <c r="J22" s="87"/>
      <c r="K22" s="87"/>
      <c r="L22" s="93"/>
      <c r="M22" s="78"/>
      <c r="N22" s="87"/>
      <c r="O22" s="87"/>
      <c r="P22" s="93"/>
      <c r="Q22" s="78"/>
      <c r="R22" s="87"/>
      <c r="S22" s="87"/>
      <c r="T22" s="93"/>
      <c r="U22" s="78"/>
      <c r="V22" s="87"/>
      <c r="W22" s="87"/>
      <c r="X22" s="93"/>
      <c r="Y22" s="78"/>
      <c r="Z22" s="87"/>
      <c r="AA22" s="87"/>
      <c r="AB22" s="93"/>
      <c r="AC22" s="78"/>
      <c r="AD22" s="87"/>
      <c r="AE22" s="87"/>
      <c r="AF22" s="93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</row>
    <row r="23" spans="1:74" ht="5.25" customHeight="1" x14ac:dyDescent="0.2">
      <c r="A23" s="59"/>
      <c r="B23" s="63"/>
      <c r="C23" s="63"/>
      <c r="D23" s="63"/>
      <c r="E23" s="75"/>
      <c r="F23" s="84"/>
      <c r="G23" s="84"/>
      <c r="H23" s="85"/>
      <c r="I23" s="78"/>
      <c r="J23" s="84"/>
      <c r="K23" s="84"/>
      <c r="L23" s="85"/>
      <c r="M23" s="78"/>
      <c r="N23" s="84"/>
      <c r="O23" s="84"/>
      <c r="P23" s="84"/>
      <c r="Q23" s="78"/>
      <c r="R23" s="84"/>
      <c r="S23" s="84"/>
      <c r="T23" s="85"/>
      <c r="U23" s="78"/>
      <c r="V23" s="84"/>
      <c r="W23" s="84"/>
      <c r="X23" s="85"/>
      <c r="Y23" s="78"/>
      <c r="Z23" s="84"/>
      <c r="AA23" s="84"/>
      <c r="AB23" s="85"/>
      <c r="AC23" s="78"/>
      <c r="AD23" s="84"/>
      <c r="AE23" s="84"/>
      <c r="AF23" s="8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</row>
    <row r="24" spans="1:74" ht="20.25" x14ac:dyDescent="0.2">
      <c r="A24" s="58"/>
      <c r="B24" s="64">
        <f>SUM(B9:B22)</f>
        <v>170</v>
      </c>
      <c r="C24" s="129"/>
      <c r="D24" s="64">
        <f>SUM(D9:D23)</f>
        <v>170</v>
      </c>
      <c r="E24" s="75"/>
      <c r="F24" s="89">
        <f>SUM(F9:F22)</f>
        <v>8</v>
      </c>
      <c r="G24" s="95">
        <f>F24*10</f>
        <v>80</v>
      </c>
      <c r="H24" s="90">
        <f>SUM(H9:H22)</f>
        <v>80</v>
      </c>
      <c r="I24" s="78"/>
      <c r="J24" s="89">
        <f>SUM(J9:J22)</f>
        <v>9</v>
      </c>
      <c r="K24" s="95">
        <f>J24*10</f>
        <v>90</v>
      </c>
      <c r="L24" s="90">
        <f>SUM(L9:L22)</f>
        <v>90</v>
      </c>
      <c r="M24" s="78"/>
      <c r="N24" s="89">
        <f>SUM(N9:N22)</f>
        <v>0</v>
      </c>
      <c r="O24" s="95">
        <f>N24*10</f>
        <v>0</v>
      </c>
      <c r="P24" s="90">
        <f>SUM(P9:P22)</f>
        <v>0</v>
      </c>
      <c r="Q24" s="78"/>
      <c r="R24" s="89">
        <f>SUM(R9:R22)</f>
        <v>0</v>
      </c>
      <c r="S24" s="95">
        <f>R24*10</f>
        <v>0</v>
      </c>
      <c r="T24" s="90">
        <f>SUM(T9:T22)</f>
        <v>0</v>
      </c>
      <c r="U24" s="78"/>
      <c r="V24" s="89">
        <f>SUM(V9:V22)</f>
        <v>0</v>
      </c>
      <c r="W24" s="95">
        <f>V24*10</f>
        <v>0</v>
      </c>
      <c r="X24" s="90">
        <f>SUM(X9:X22)</f>
        <v>0</v>
      </c>
      <c r="Y24" s="78"/>
      <c r="Z24" s="89">
        <f>SUM(Z9:Z22)</f>
        <v>0</v>
      </c>
      <c r="AA24" s="95">
        <f>Z24*10</f>
        <v>0</v>
      </c>
      <c r="AB24" s="90">
        <f>SUM(AB9:AB22)</f>
        <v>0</v>
      </c>
      <c r="AC24" s="78"/>
      <c r="AD24" s="89">
        <f>SUM(AD9:AD22)</f>
        <v>0</v>
      </c>
      <c r="AE24" s="95">
        <f>AD24*10</f>
        <v>0</v>
      </c>
      <c r="AF24" s="90">
        <f>SUM(AF9:AF22)</f>
        <v>0</v>
      </c>
      <c r="AG24" s="75"/>
      <c r="AH24" s="90">
        <f>SUM(AF24,AB24,X24,T24,P24,L24,H24)</f>
        <v>170</v>
      </c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</row>
    <row r="25" spans="1:74" ht="20.25" x14ac:dyDescent="0.2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</row>
    <row r="26" spans="1:74" ht="20.25" x14ac:dyDescent="0.2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</row>
    <row r="27" spans="1:74" ht="20.25" x14ac:dyDescent="0.2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</row>
    <row r="28" spans="1:74" ht="20.25" x14ac:dyDescent="0.2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</row>
    <row r="29" spans="1:74" ht="20.25" x14ac:dyDescent="0.2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</row>
    <row r="30" spans="1:74" ht="20.25" x14ac:dyDescent="0.2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</row>
    <row r="31" spans="1:74" ht="20.25" x14ac:dyDescent="0.2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</row>
    <row r="32" spans="1:74" ht="20.25" x14ac:dyDescent="0.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</row>
    <row r="33" spans="1:74" ht="4.5" customHeight="1" x14ac:dyDescent="0.2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</row>
    <row r="34" spans="1:74" ht="20.25" x14ac:dyDescent="0.2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</row>
    <row r="35" spans="1:74" ht="20.25" x14ac:dyDescent="0.2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</row>
    <row r="36" spans="1:74" ht="20.25" x14ac:dyDescent="0.2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</row>
    <row r="37" spans="1:74" ht="20.25" x14ac:dyDescent="0.2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</row>
    <row r="38" spans="1:74" ht="20.25" x14ac:dyDescent="0.2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</row>
    <row r="39" spans="1:74" ht="20.25" x14ac:dyDescent="0.2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</row>
    <row r="40" spans="1:74" ht="20.25" x14ac:dyDescent="0.2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</row>
    <row r="41" spans="1:74" ht="20.25" x14ac:dyDescent="0.2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</row>
    <row r="42" spans="1:74" ht="20.25" x14ac:dyDescent="0.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</row>
    <row r="43" spans="1:74" ht="20.25" x14ac:dyDescent="0.2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</row>
    <row r="44" spans="1:74" ht="20.25" x14ac:dyDescent="0.2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</row>
    <row r="45" spans="1:74" ht="20.25" x14ac:dyDescent="0.2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</row>
    <row r="46" spans="1:74" ht="20.25" x14ac:dyDescent="0.2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</row>
    <row r="47" spans="1:74" ht="20.25" x14ac:dyDescent="0.2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</row>
    <row r="48" spans="1:74" ht="5.25" customHeight="1" x14ac:dyDescent="0.2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</row>
    <row r="49" spans="1:74" ht="20.2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</row>
  </sheetData>
  <mergeCells count="35">
    <mergeCell ref="AD1:AF1"/>
    <mergeCell ref="G2:H2"/>
    <mergeCell ref="K2:L2"/>
    <mergeCell ref="O2:P2"/>
    <mergeCell ref="S2:T2"/>
    <mergeCell ref="W2:X2"/>
    <mergeCell ref="AA2:AB2"/>
    <mergeCell ref="AE2:AF2"/>
    <mergeCell ref="F1:H1"/>
    <mergeCell ref="J1:L1"/>
    <mergeCell ref="N1:P1"/>
    <mergeCell ref="R1:T1"/>
    <mergeCell ref="V1:X1"/>
    <mergeCell ref="Z1:AB1"/>
    <mergeCell ref="AE3:AF3"/>
    <mergeCell ref="G4:H4"/>
    <mergeCell ref="K4:L4"/>
    <mergeCell ref="O4:P4"/>
    <mergeCell ref="S4:T4"/>
    <mergeCell ref="W4:X4"/>
    <mergeCell ref="AA4:AB4"/>
    <mergeCell ref="AE4:AF4"/>
    <mergeCell ref="G3:H3"/>
    <mergeCell ref="K3:L3"/>
    <mergeCell ref="O3:P3"/>
    <mergeCell ref="S3:T3"/>
    <mergeCell ref="W3:X3"/>
    <mergeCell ref="AA3:AB3"/>
    <mergeCell ref="AE5:AF5"/>
    <mergeCell ref="G5:H5"/>
    <mergeCell ref="K5:L5"/>
    <mergeCell ref="O5:P5"/>
    <mergeCell ref="S5:T5"/>
    <mergeCell ref="W5:X5"/>
    <mergeCell ref="AA5:AB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EE47-4900-4E48-895C-162D2D4EF9B1}">
  <dimension ref="A1:BV49"/>
  <sheetViews>
    <sheetView workbookViewId="0">
      <selection sqref="A1:AH25"/>
    </sheetView>
  </sheetViews>
  <sheetFormatPr defaultRowHeight="12.75" x14ac:dyDescent="0.2"/>
  <cols>
    <col min="1" max="1" width="26.7109375" bestFit="1" customWidth="1"/>
    <col min="2" max="2" width="14.42578125" bestFit="1" customWidth="1"/>
    <col min="3" max="3" width="7.7109375" bestFit="1" customWidth="1"/>
    <col min="4" max="4" width="12.42578125" bestFit="1" customWidth="1"/>
    <col min="5" max="5" width="1.7109375" customWidth="1"/>
    <col min="6" max="6" width="6.28515625" bestFit="1" customWidth="1"/>
    <col min="7" max="7" width="7.28515625" bestFit="1" customWidth="1"/>
    <col min="8" max="8" width="6.85546875" bestFit="1" customWidth="1"/>
    <col min="9" max="9" width="1.42578125" style="79" customWidth="1"/>
    <col min="10" max="10" width="6.28515625" bestFit="1" customWidth="1"/>
    <col min="11" max="11" width="7.28515625" bestFit="1" customWidth="1"/>
    <col min="12" max="12" width="6.85546875" bestFit="1" customWidth="1"/>
    <col min="13" max="13" width="1.42578125" customWidth="1"/>
    <col min="14" max="14" width="6.28515625" bestFit="1" customWidth="1"/>
    <col min="15" max="15" width="7.28515625" bestFit="1" customWidth="1"/>
    <col min="16" max="16" width="6.85546875" bestFit="1" customWidth="1"/>
    <col min="17" max="17" width="1.42578125" customWidth="1"/>
    <col min="18" max="18" width="6.28515625" bestFit="1" customWidth="1"/>
    <col min="19" max="19" width="7.28515625" bestFit="1" customWidth="1"/>
    <col min="20" max="20" width="6.85546875" bestFit="1" customWidth="1"/>
    <col min="21" max="21" width="1.42578125" customWidth="1"/>
    <col min="22" max="22" width="6.28515625" bestFit="1" customWidth="1"/>
    <col min="23" max="23" width="7.28515625" bestFit="1" customWidth="1"/>
    <col min="24" max="24" width="6.85546875" bestFit="1" customWidth="1"/>
    <col min="25" max="25" width="1.42578125" customWidth="1"/>
    <col min="26" max="26" width="6.28515625" bestFit="1" customWidth="1"/>
    <col min="27" max="27" width="7.28515625" bestFit="1" customWidth="1"/>
    <col min="28" max="28" width="6.85546875" bestFit="1" customWidth="1"/>
    <col min="29" max="29" width="1.42578125" customWidth="1"/>
  </cols>
  <sheetData>
    <row r="1" spans="1:74" ht="20.25" x14ac:dyDescent="0.2">
      <c r="A1" s="75"/>
      <c r="B1" s="75"/>
      <c r="C1" s="75"/>
      <c r="D1" s="75"/>
      <c r="E1" s="75"/>
      <c r="F1" s="171" t="s">
        <v>39</v>
      </c>
      <c r="G1" s="171"/>
      <c r="H1" s="171"/>
      <c r="I1" s="94"/>
      <c r="J1" s="171" t="s">
        <v>40</v>
      </c>
      <c r="K1" s="171"/>
      <c r="L1" s="171"/>
      <c r="M1" s="94"/>
      <c r="N1" s="171" t="s">
        <v>55</v>
      </c>
      <c r="O1" s="171"/>
      <c r="P1" s="171"/>
      <c r="Q1" s="94"/>
      <c r="R1" s="171" t="s">
        <v>42</v>
      </c>
      <c r="S1" s="171"/>
      <c r="T1" s="171"/>
      <c r="U1" s="94"/>
      <c r="V1" s="171" t="s">
        <v>43</v>
      </c>
      <c r="W1" s="171"/>
      <c r="X1" s="171"/>
      <c r="Y1" s="94"/>
      <c r="Z1" s="171" t="s">
        <v>56</v>
      </c>
      <c r="AA1" s="171"/>
      <c r="AB1" s="171"/>
      <c r="AC1" s="79"/>
      <c r="AD1" s="171" t="s">
        <v>101</v>
      </c>
      <c r="AE1" s="171"/>
      <c r="AF1" s="171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</row>
    <row r="2" spans="1:74" ht="20.25" x14ac:dyDescent="0.25">
      <c r="A2" s="75"/>
      <c r="B2" s="75"/>
      <c r="C2" s="75"/>
      <c r="D2" s="75"/>
      <c r="E2" s="75"/>
      <c r="F2" s="130" t="s">
        <v>98</v>
      </c>
      <c r="G2" s="173" t="s">
        <v>97</v>
      </c>
      <c r="H2" s="173"/>
      <c r="J2" s="130" t="s">
        <v>98</v>
      </c>
      <c r="K2" s="173" t="s">
        <v>97</v>
      </c>
      <c r="L2" s="173"/>
      <c r="M2" s="79"/>
      <c r="N2" s="130" t="s">
        <v>98</v>
      </c>
      <c r="O2" s="173" t="s">
        <v>97</v>
      </c>
      <c r="P2" s="173"/>
      <c r="Q2" s="79"/>
      <c r="R2" s="130" t="s">
        <v>98</v>
      </c>
      <c r="S2" s="173" t="s">
        <v>97</v>
      </c>
      <c r="T2" s="173"/>
      <c r="U2" s="79"/>
      <c r="V2" s="130" t="s">
        <v>98</v>
      </c>
      <c r="W2" s="173" t="s">
        <v>97</v>
      </c>
      <c r="X2" s="173"/>
      <c r="Y2" s="79"/>
      <c r="Z2" s="130" t="s">
        <v>98</v>
      </c>
      <c r="AA2" s="173" t="s">
        <v>97</v>
      </c>
      <c r="AB2" s="173"/>
      <c r="AC2" s="79"/>
      <c r="AD2" s="130" t="s">
        <v>98</v>
      </c>
      <c r="AE2" s="173" t="s">
        <v>97</v>
      </c>
      <c r="AF2" s="173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</row>
    <row r="3" spans="1:74" ht="20.25" x14ac:dyDescent="0.2">
      <c r="A3" s="75"/>
      <c r="B3" s="75"/>
      <c r="C3" s="75"/>
      <c r="D3" s="75"/>
      <c r="E3" s="75"/>
      <c r="F3" s="128" t="s">
        <v>15</v>
      </c>
      <c r="G3" s="172">
        <f>(G24-G5)/100*60</f>
        <v>42</v>
      </c>
      <c r="H3" s="172"/>
      <c r="J3" s="128" t="s">
        <v>15</v>
      </c>
      <c r="K3" s="172">
        <f>(K24-K5)/100*60</f>
        <v>48</v>
      </c>
      <c r="L3" s="172"/>
      <c r="M3" s="79"/>
      <c r="N3" s="128" t="s">
        <v>15</v>
      </c>
      <c r="O3" s="172">
        <f>(O24-O5)/100*60</f>
        <v>42</v>
      </c>
      <c r="P3" s="172"/>
      <c r="Q3" s="79"/>
      <c r="R3" s="128" t="s">
        <v>15</v>
      </c>
      <c r="S3" s="172">
        <f>(S24-S5)/100*60</f>
        <v>-6</v>
      </c>
      <c r="T3" s="172"/>
      <c r="U3" s="79"/>
      <c r="V3" s="128" t="s">
        <v>15</v>
      </c>
      <c r="W3" s="172">
        <f>(W24-W5)/100*60</f>
        <v>0</v>
      </c>
      <c r="X3" s="172"/>
      <c r="Y3" s="79"/>
      <c r="Z3" s="128" t="s">
        <v>15</v>
      </c>
      <c r="AA3" s="172">
        <f>(AA24-AA5)/100*60</f>
        <v>-6</v>
      </c>
      <c r="AB3" s="172"/>
      <c r="AC3" s="79"/>
      <c r="AD3" s="128" t="s">
        <v>15</v>
      </c>
      <c r="AE3" s="172">
        <f>(AE24-AE5)/100*60</f>
        <v>0</v>
      </c>
      <c r="AF3" s="172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</row>
    <row r="4" spans="1:74" ht="20.25" x14ac:dyDescent="0.2">
      <c r="A4" s="75"/>
      <c r="B4" s="75"/>
      <c r="C4" s="75"/>
      <c r="D4" s="75"/>
      <c r="E4" s="75"/>
      <c r="F4" s="128" t="s">
        <v>16</v>
      </c>
      <c r="G4" s="172">
        <f>(G24-G5)/100*40</f>
        <v>28</v>
      </c>
      <c r="H4" s="172"/>
      <c r="J4" s="128" t="s">
        <v>16</v>
      </c>
      <c r="K4" s="172">
        <f>(K24-K5)/100*40</f>
        <v>32</v>
      </c>
      <c r="L4" s="172"/>
      <c r="M4" s="79"/>
      <c r="N4" s="128" t="s">
        <v>16</v>
      </c>
      <c r="O4" s="172">
        <f>(O24-O5)/100*40</f>
        <v>28</v>
      </c>
      <c r="P4" s="172"/>
      <c r="Q4" s="79"/>
      <c r="R4" s="128" t="s">
        <v>16</v>
      </c>
      <c r="S4" s="172">
        <f>(S24-S5)/100*40</f>
        <v>-4</v>
      </c>
      <c r="T4" s="172"/>
      <c r="U4" s="79"/>
      <c r="V4" s="128" t="s">
        <v>16</v>
      </c>
      <c r="W4" s="172">
        <f>(W24-W5)/100*40</f>
        <v>0</v>
      </c>
      <c r="X4" s="172"/>
      <c r="Y4" s="79"/>
      <c r="Z4" s="128" t="s">
        <v>16</v>
      </c>
      <c r="AA4" s="172">
        <f>(AA24-AA5)/100*40</f>
        <v>-4</v>
      </c>
      <c r="AB4" s="172"/>
      <c r="AC4" s="79"/>
      <c r="AD4" s="128" t="s">
        <v>16</v>
      </c>
      <c r="AE4" s="172">
        <f>(AE24-AE5)/100*40</f>
        <v>0</v>
      </c>
      <c r="AF4" s="172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</row>
    <row r="5" spans="1:74" ht="20.25" x14ac:dyDescent="0.2">
      <c r="A5" s="75"/>
      <c r="B5" s="75"/>
      <c r="C5" s="75"/>
      <c r="D5" s="75"/>
      <c r="E5" s="75"/>
      <c r="F5" s="128" t="s">
        <v>17</v>
      </c>
      <c r="G5" s="172">
        <v>10</v>
      </c>
      <c r="H5" s="172"/>
      <c r="J5" s="128" t="s">
        <v>17</v>
      </c>
      <c r="K5" s="172">
        <v>10</v>
      </c>
      <c r="L5" s="172"/>
      <c r="M5" s="79"/>
      <c r="N5" s="128" t="s">
        <v>17</v>
      </c>
      <c r="O5" s="172">
        <v>10</v>
      </c>
      <c r="P5" s="172"/>
      <c r="Q5" s="79"/>
      <c r="R5" s="128" t="s">
        <v>17</v>
      </c>
      <c r="S5" s="172">
        <v>10</v>
      </c>
      <c r="T5" s="172"/>
      <c r="U5" s="79"/>
      <c r="V5" s="128" t="s">
        <v>17</v>
      </c>
      <c r="W5" s="172"/>
      <c r="X5" s="172"/>
      <c r="Y5" s="79"/>
      <c r="Z5" s="128" t="s">
        <v>17</v>
      </c>
      <c r="AA5" s="172">
        <v>10</v>
      </c>
      <c r="AB5" s="172"/>
      <c r="AC5" s="79"/>
      <c r="AD5" s="128" t="s">
        <v>17</v>
      </c>
      <c r="AE5" s="172"/>
      <c r="AF5" s="172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</row>
    <row r="6" spans="1:74" ht="5.25" customHeight="1" x14ac:dyDescent="0.2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</row>
    <row r="7" spans="1:74" ht="30.75" customHeight="1" x14ac:dyDescent="0.25">
      <c r="A7" s="129" t="s">
        <v>133</v>
      </c>
      <c r="B7" s="129" t="s">
        <v>38</v>
      </c>
      <c r="C7" s="129" t="s">
        <v>37</v>
      </c>
      <c r="D7" s="129" t="s">
        <v>99</v>
      </c>
      <c r="E7" s="75"/>
      <c r="F7" s="86" t="s">
        <v>37</v>
      </c>
      <c r="G7" s="86" t="s">
        <v>96</v>
      </c>
      <c r="H7" s="86" t="s">
        <v>97</v>
      </c>
      <c r="I7" s="76"/>
      <c r="J7" s="86" t="s">
        <v>37</v>
      </c>
      <c r="K7" s="86" t="s">
        <v>96</v>
      </c>
      <c r="L7" s="86" t="s">
        <v>97</v>
      </c>
      <c r="M7" s="76"/>
      <c r="N7" s="86" t="s">
        <v>37</v>
      </c>
      <c r="O7" s="86" t="s">
        <v>96</v>
      </c>
      <c r="P7" s="86" t="s">
        <v>97</v>
      </c>
      <c r="Q7" s="76"/>
      <c r="R7" s="86" t="s">
        <v>37</v>
      </c>
      <c r="S7" s="86" t="s">
        <v>96</v>
      </c>
      <c r="T7" s="86" t="s">
        <v>97</v>
      </c>
      <c r="U7" s="76"/>
      <c r="V7" s="86" t="s">
        <v>37</v>
      </c>
      <c r="W7" s="86" t="s">
        <v>96</v>
      </c>
      <c r="X7" s="86" t="s">
        <v>97</v>
      </c>
      <c r="Y7" s="76"/>
      <c r="Z7" s="86" t="s">
        <v>37</v>
      </c>
      <c r="AA7" s="86" t="s">
        <v>96</v>
      </c>
      <c r="AB7" s="86" t="s">
        <v>97</v>
      </c>
      <c r="AC7" s="76"/>
      <c r="AD7" s="86" t="s">
        <v>37</v>
      </c>
      <c r="AE7" s="86" t="s">
        <v>96</v>
      </c>
      <c r="AF7" s="86" t="s">
        <v>97</v>
      </c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</row>
    <row r="8" spans="1:74" ht="6" customHeight="1" x14ac:dyDescent="0.2">
      <c r="A8" s="59"/>
      <c r="B8" s="59"/>
      <c r="C8" s="59"/>
      <c r="D8" s="59"/>
      <c r="E8" s="75"/>
      <c r="F8" s="82"/>
      <c r="G8" s="82"/>
      <c r="H8" s="83"/>
      <c r="I8" s="77"/>
      <c r="J8" s="82"/>
      <c r="K8" s="82"/>
      <c r="L8" s="83"/>
      <c r="M8" s="77"/>
      <c r="N8" s="82"/>
      <c r="O8" s="82"/>
      <c r="P8" s="83"/>
      <c r="Q8" s="77"/>
      <c r="R8" s="82"/>
      <c r="S8" s="82"/>
      <c r="T8" s="83"/>
      <c r="U8" s="77"/>
      <c r="V8" s="82"/>
      <c r="W8" s="82"/>
      <c r="X8" s="83"/>
      <c r="Y8" s="77"/>
      <c r="Z8" s="82"/>
      <c r="AA8" s="82"/>
      <c r="AB8" s="83"/>
      <c r="AC8" s="77"/>
      <c r="AD8" s="82"/>
      <c r="AE8" s="82"/>
      <c r="AF8" s="83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</row>
    <row r="9" spans="1:74" ht="20.25" x14ac:dyDescent="0.25">
      <c r="A9" s="58" t="s">
        <v>1</v>
      </c>
      <c r="B9" s="128">
        <f>SUM(H9,L9,P9,T9,X9,AB9,AF9)</f>
        <v>10</v>
      </c>
      <c r="C9" s="62">
        <f>SUM(F9,J9,N9,R9,V9,Z9)</f>
        <v>3</v>
      </c>
      <c r="D9" s="128">
        <f>C9*10</f>
        <v>30</v>
      </c>
      <c r="E9" s="75"/>
      <c r="F9" s="87">
        <v>1</v>
      </c>
      <c r="G9" s="87"/>
      <c r="H9" s="93"/>
      <c r="I9" s="78"/>
      <c r="J9" s="87">
        <v>1</v>
      </c>
      <c r="K9" s="87"/>
      <c r="L9" s="93"/>
      <c r="M9" s="78"/>
      <c r="N9" s="87">
        <v>1</v>
      </c>
      <c r="O9" s="87" t="s">
        <v>17</v>
      </c>
      <c r="P9" s="93">
        <v>10</v>
      </c>
      <c r="Q9" s="78"/>
      <c r="R9" s="87"/>
      <c r="S9" s="87"/>
      <c r="T9" s="93"/>
      <c r="U9" s="78"/>
      <c r="V9" s="87"/>
      <c r="W9" s="87"/>
      <c r="X9" s="93"/>
      <c r="Y9" s="78"/>
      <c r="Z9" s="87"/>
      <c r="AA9" s="87"/>
      <c r="AB9" s="93"/>
      <c r="AC9" s="78"/>
      <c r="AD9" s="87"/>
      <c r="AE9" s="87"/>
      <c r="AF9" s="93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</row>
    <row r="10" spans="1:74" ht="20.25" x14ac:dyDescent="0.25">
      <c r="A10" s="58" t="s">
        <v>2</v>
      </c>
      <c r="B10" s="128">
        <f t="shared" ref="B10:B22" si="0">SUM(H10,L10,P10,T10,X10,AB10,AF10)</f>
        <v>60</v>
      </c>
      <c r="C10" s="62">
        <f t="shared" ref="C10:C22" si="1">SUM(F10,J10,N10,R10,V10,Z10)</f>
        <v>3</v>
      </c>
      <c r="D10" s="128">
        <f t="shared" ref="D10:D22" si="2">C10*10</f>
        <v>30</v>
      </c>
      <c r="E10" s="75"/>
      <c r="F10" s="87">
        <v>1</v>
      </c>
      <c r="G10" s="87"/>
      <c r="H10" s="93"/>
      <c r="I10" s="78"/>
      <c r="J10" s="87">
        <v>1</v>
      </c>
      <c r="K10" s="87" t="s">
        <v>16</v>
      </c>
      <c r="L10" s="93">
        <v>32</v>
      </c>
      <c r="M10" s="78"/>
      <c r="N10" s="87">
        <v>1</v>
      </c>
      <c r="O10" s="87" t="s">
        <v>16</v>
      </c>
      <c r="P10" s="93">
        <v>28</v>
      </c>
      <c r="Q10" s="78"/>
      <c r="R10" s="87"/>
      <c r="S10" s="87"/>
      <c r="T10" s="93"/>
      <c r="U10" s="78"/>
      <c r="V10" s="87"/>
      <c r="W10" s="87"/>
      <c r="X10" s="93"/>
      <c r="Y10" s="78"/>
      <c r="Z10" s="87"/>
      <c r="AA10" s="87"/>
      <c r="AB10" s="93"/>
      <c r="AC10" s="78"/>
      <c r="AD10" s="87"/>
      <c r="AE10" s="87"/>
      <c r="AF10" s="93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</row>
    <row r="11" spans="1:74" ht="20.25" x14ac:dyDescent="0.25">
      <c r="A11" s="58" t="s">
        <v>3</v>
      </c>
      <c r="B11" s="128">
        <f t="shared" si="0"/>
        <v>42</v>
      </c>
      <c r="C11" s="62">
        <f t="shared" si="1"/>
        <v>3</v>
      </c>
      <c r="D11" s="128">
        <f t="shared" si="2"/>
        <v>30</v>
      </c>
      <c r="E11" s="75"/>
      <c r="F11" s="87">
        <v>1</v>
      </c>
      <c r="G11" s="87"/>
      <c r="H11" s="93"/>
      <c r="I11" s="78"/>
      <c r="J11" s="87">
        <v>1</v>
      </c>
      <c r="K11" s="87"/>
      <c r="L11" s="93"/>
      <c r="M11" s="78"/>
      <c r="N11" s="87">
        <v>1</v>
      </c>
      <c r="O11" s="87" t="s">
        <v>15</v>
      </c>
      <c r="P11" s="93">
        <v>42</v>
      </c>
      <c r="Q11" s="78"/>
      <c r="R11" s="87"/>
      <c r="S11" s="87"/>
      <c r="T11" s="93"/>
      <c r="U11" s="78"/>
      <c r="V11" s="87"/>
      <c r="W11" s="87"/>
      <c r="X11" s="93"/>
      <c r="Y11" s="78"/>
      <c r="Z11" s="87"/>
      <c r="AA11" s="87"/>
      <c r="AB11" s="93"/>
      <c r="AC11" s="78"/>
      <c r="AD11" s="87"/>
      <c r="AE11" s="87"/>
      <c r="AF11" s="93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</row>
    <row r="12" spans="1:74" ht="20.25" x14ac:dyDescent="0.25">
      <c r="A12" s="58" t="s">
        <v>4</v>
      </c>
      <c r="B12" s="128">
        <f t="shared" si="0"/>
        <v>10</v>
      </c>
      <c r="C12" s="62">
        <f t="shared" si="1"/>
        <v>2</v>
      </c>
      <c r="D12" s="128">
        <f t="shared" si="2"/>
        <v>20</v>
      </c>
      <c r="E12" s="75"/>
      <c r="F12" s="87">
        <v>1</v>
      </c>
      <c r="G12" s="87"/>
      <c r="H12" s="93"/>
      <c r="I12" s="78"/>
      <c r="J12" s="87">
        <v>1</v>
      </c>
      <c r="K12" s="87" t="s">
        <v>17</v>
      </c>
      <c r="L12" s="93">
        <v>10</v>
      </c>
      <c r="M12" s="78"/>
      <c r="N12" s="87"/>
      <c r="O12" s="87"/>
      <c r="P12" s="93"/>
      <c r="Q12" s="78"/>
      <c r="R12" s="87"/>
      <c r="S12" s="87"/>
      <c r="T12" s="93"/>
      <c r="U12" s="78"/>
      <c r="V12" s="87"/>
      <c r="W12" s="87"/>
      <c r="X12" s="93"/>
      <c r="Y12" s="78"/>
      <c r="Z12" s="87"/>
      <c r="AA12" s="87"/>
      <c r="AB12" s="93"/>
      <c r="AC12" s="78"/>
      <c r="AD12" s="87"/>
      <c r="AE12" s="87"/>
      <c r="AF12" s="93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</row>
    <row r="13" spans="1:74" ht="20.25" x14ac:dyDescent="0.25">
      <c r="A13" s="58" t="s">
        <v>5</v>
      </c>
      <c r="B13" s="128">
        <f t="shared" si="0"/>
        <v>0</v>
      </c>
      <c r="C13" s="62">
        <f t="shared" si="1"/>
        <v>0</v>
      </c>
      <c r="D13" s="128">
        <f t="shared" si="2"/>
        <v>0</v>
      </c>
      <c r="E13" s="75"/>
      <c r="F13" s="87"/>
      <c r="G13" s="87"/>
      <c r="H13" s="93"/>
      <c r="I13" s="78"/>
      <c r="J13" s="87"/>
      <c r="K13" s="87"/>
      <c r="L13" s="93"/>
      <c r="M13" s="78"/>
      <c r="N13" s="87"/>
      <c r="O13" s="87"/>
      <c r="P13" s="93"/>
      <c r="Q13" s="78"/>
      <c r="R13" s="87"/>
      <c r="S13" s="87"/>
      <c r="T13" s="93"/>
      <c r="U13" s="78"/>
      <c r="V13" s="87"/>
      <c r="W13" s="87"/>
      <c r="X13" s="93"/>
      <c r="Y13" s="78"/>
      <c r="Z13" s="87"/>
      <c r="AA13" s="87"/>
      <c r="AB13" s="93"/>
      <c r="AC13" s="78"/>
      <c r="AD13" s="87"/>
      <c r="AE13" s="87"/>
      <c r="AF13" s="93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</row>
    <row r="14" spans="1:74" ht="20.25" x14ac:dyDescent="0.25">
      <c r="A14" s="58" t="s">
        <v>6</v>
      </c>
      <c r="B14" s="128">
        <f t="shared" si="0"/>
        <v>0</v>
      </c>
      <c r="C14" s="62">
        <f t="shared" si="1"/>
        <v>3</v>
      </c>
      <c r="D14" s="128">
        <f t="shared" si="2"/>
        <v>30</v>
      </c>
      <c r="E14" s="75"/>
      <c r="F14" s="87">
        <v>1</v>
      </c>
      <c r="G14" s="87"/>
      <c r="H14" s="93"/>
      <c r="I14" s="78"/>
      <c r="J14" s="87">
        <v>1</v>
      </c>
      <c r="K14" s="87"/>
      <c r="L14" s="93"/>
      <c r="M14" s="78"/>
      <c r="N14" s="87">
        <v>1</v>
      </c>
      <c r="O14" s="87"/>
      <c r="P14" s="93"/>
      <c r="Q14" s="78"/>
      <c r="R14" s="87"/>
      <c r="S14" s="87"/>
      <c r="T14" s="93"/>
      <c r="U14" s="78"/>
      <c r="V14" s="87"/>
      <c r="W14" s="87"/>
      <c r="X14" s="93"/>
      <c r="Y14" s="78"/>
      <c r="Z14" s="87"/>
      <c r="AA14" s="87"/>
      <c r="AB14" s="93"/>
      <c r="AC14" s="78"/>
      <c r="AD14" s="87"/>
      <c r="AE14" s="87"/>
      <c r="AF14" s="93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</row>
    <row r="15" spans="1:74" ht="20.25" x14ac:dyDescent="0.25">
      <c r="A15" s="58" t="s">
        <v>7</v>
      </c>
      <c r="B15" s="128">
        <f t="shared" si="0"/>
        <v>76</v>
      </c>
      <c r="C15" s="62">
        <f t="shared" si="1"/>
        <v>3</v>
      </c>
      <c r="D15" s="128">
        <f t="shared" si="2"/>
        <v>30</v>
      </c>
      <c r="E15" s="75"/>
      <c r="F15" s="87">
        <v>1</v>
      </c>
      <c r="G15" s="87" t="s">
        <v>16</v>
      </c>
      <c r="H15" s="93">
        <v>28</v>
      </c>
      <c r="I15" s="78"/>
      <c r="J15" s="87">
        <v>1</v>
      </c>
      <c r="K15" s="87" t="s">
        <v>15</v>
      </c>
      <c r="L15" s="93">
        <v>48</v>
      </c>
      <c r="M15" s="78"/>
      <c r="N15" s="87">
        <v>1</v>
      </c>
      <c r="O15" s="87"/>
      <c r="P15" s="93"/>
      <c r="Q15" s="78"/>
      <c r="R15" s="87"/>
      <c r="S15" s="87"/>
      <c r="T15" s="93"/>
      <c r="U15" s="78"/>
      <c r="V15" s="87"/>
      <c r="W15" s="87"/>
      <c r="X15" s="93"/>
      <c r="Y15" s="78"/>
      <c r="Z15" s="87"/>
      <c r="AA15" s="87"/>
      <c r="AB15" s="93"/>
      <c r="AC15" s="78"/>
      <c r="AD15" s="87"/>
      <c r="AE15" s="87"/>
      <c r="AF15" s="93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</row>
    <row r="16" spans="1:74" ht="20.25" x14ac:dyDescent="0.25">
      <c r="A16" s="58" t="s">
        <v>8</v>
      </c>
      <c r="B16" s="128">
        <f t="shared" si="0"/>
        <v>42</v>
      </c>
      <c r="C16" s="62">
        <f t="shared" si="1"/>
        <v>3</v>
      </c>
      <c r="D16" s="128">
        <f t="shared" si="2"/>
        <v>30</v>
      </c>
      <c r="E16" s="75"/>
      <c r="F16" s="87">
        <v>1</v>
      </c>
      <c r="G16" s="87" t="s">
        <v>15</v>
      </c>
      <c r="H16" s="93">
        <v>42</v>
      </c>
      <c r="I16" s="78"/>
      <c r="J16" s="87">
        <v>1</v>
      </c>
      <c r="K16" s="87"/>
      <c r="L16" s="93"/>
      <c r="M16" s="78"/>
      <c r="N16" s="87">
        <v>1</v>
      </c>
      <c r="O16" s="87"/>
      <c r="P16" s="93"/>
      <c r="Q16" s="78"/>
      <c r="R16" s="87"/>
      <c r="S16" s="87"/>
      <c r="T16" s="93"/>
      <c r="U16" s="78"/>
      <c r="V16" s="87"/>
      <c r="W16" s="87"/>
      <c r="X16" s="93"/>
      <c r="Y16" s="78"/>
      <c r="Z16" s="87"/>
      <c r="AA16" s="87"/>
      <c r="AB16" s="93"/>
      <c r="AC16" s="78"/>
      <c r="AD16" s="87"/>
      <c r="AE16" s="87"/>
      <c r="AF16" s="93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</row>
    <row r="17" spans="1:74" ht="20.25" x14ac:dyDescent="0.25">
      <c r="A17" s="58" t="s">
        <v>9</v>
      </c>
      <c r="B17" s="128">
        <f t="shared" si="0"/>
        <v>0</v>
      </c>
      <c r="C17" s="62">
        <f t="shared" si="1"/>
        <v>2</v>
      </c>
      <c r="D17" s="128">
        <f t="shared" si="2"/>
        <v>20</v>
      </c>
      <c r="E17" s="75"/>
      <c r="F17" s="87"/>
      <c r="G17" s="87"/>
      <c r="H17" s="93"/>
      <c r="I17" s="78"/>
      <c r="J17" s="87">
        <v>1</v>
      </c>
      <c r="K17" s="87"/>
      <c r="L17" s="93"/>
      <c r="M17" s="78"/>
      <c r="N17" s="87">
        <v>1</v>
      </c>
      <c r="O17" s="87"/>
      <c r="P17" s="93"/>
      <c r="Q17" s="78"/>
      <c r="R17" s="87"/>
      <c r="S17" s="87"/>
      <c r="T17" s="93"/>
      <c r="U17" s="78"/>
      <c r="V17" s="87"/>
      <c r="W17" s="87"/>
      <c r="X17" s="93"/>
      <c r="Y17" s="78"/>
      <c r="Z17" s="87"/>
      <c r="AA17" s="87"/>
      <c r="AB17" s="93"/>
      <c r="AC17" s="78"/>
      <c r="AD17" s="87"/>
      <c r="AE17" s="87"/>
      <c r="AF17" s="93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</row>
    <row r="18" spans="1:74" ht="20.25" x14ac:dyDescent="0.25">
      <c r="A18" s="58" t="s">
        <v>10</v>
      </c>
      <c r="B18" s="128">
        <f t="shared" si="0"/>
        <v>0</v>
      </c>
      <c r="C18" s="62">
        <f t="shared" si="1"/>
        <v>0</v>
      </c>
      <c r="D18" s="128">
        <f t="shared" si="2"/>
        <v>0</v>
      </c>
      <c r="E18" s="75"/>
      <c r="F18" s="87"/>
      <c r="G18" s="87"/>
      <c r="H18" s="93"/>
      <c r="I18" s="78"/>
      <c r="J18" s="87"/>
      <c r="K18" s="87"/>
      <c r="L18" s="93"/>
      <c r="M18" s="78"/>
      <c r="N18" s="87"/>
      <c r="O18" s="87"/>
      <c r="P18" s="93"/>
      <c r="Q18" s="78"/>
      <c r="R18" s="87"/>
      <c r="S18" s="87"/>
      <c r="T18" s="93"/>
      <c r="U18" s="78"/>
      <c r="V18" s="87"/>
      <c r="W18" s="87"/>
      <c r="X18" s="93"/>
      <c r="Y18" s="78"/>
      <c r="Z18" s="87"/>
      <c r="AA18" s="87"/>
      <c r="AB18" s="93"/>
      <c r="AC18" s="78"/>
      <c r="AD18" s="87"/>
      <c r="AE18" s="87"/>
      <c r="AF18" s="93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</row>
    <row r="19" spans="1:74" ht="20.25" x14ac:dyDescent="0.25">
      <c r="A19" s="58" t="s">
        <v>11</v>
      </c>
      <c r="B19" s="128">
        <f t="shared" si="0"/>
        <v>10</v>
      </c>
      <c r="C19" s="62">
        <f t="shared" si="1"/>
        <v>3</v>
      </c>
      <c r="D19" s="128">
        <f t="shared" si="2"/>
        <v>30</v>
      </c>
      <c r="E19" s="75"/>
      <c r="F19" s="87">
        <v>1</v>
      </c>
      <c r="G19" s="87" t="s">
        <v>17</v>
      </c>
      <c r="H19" s="93">
        <v>10</v>
      </c>
      <c r="I19" s="78"/>
      <c r="J19" s="87">
        <v>1</v>
      </c>
      <c r="K19" s="87"/>
      <c r="L19" s="93"/>
      <c r="M19" s="78"/>
      <c r="N19" s="87">
        <v>1</v>
      </c>
      <c r="O19" s="87"/>
      <c r="P19" s="93"/>
      <c r="Q19" s="78"/>
      <c r="R19" s="87"/>
      <c r="S19" s="87"/>
      <c r="T19" s="93"/>
      <c r="U19" s="78"/>
      <c r="V19" s="87"/>
      <c r="W19" s="87"/>
      <c r="X19" s="93"/>
      <c r="Y19" s="78"/>
      <c r="Z19" s="87"/>
      <c r="AA19" s="87"/>
      <c r="AB19" s="93"/>
      <c r="AC19" s="78"/>
      <c r="AD19" s="87"/>
      <c r="AE19" s="87"/>
      <c r="AF19" s="93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</row>
    <row r="20" spans="1:74" ht="20.25" x14ac:dyDescent="0.25">
      <c r="A20" s="58" t="s">
        <v>12</v>
      </c>
      <c r="B20" s="128">
        <f t="shared" si="0"/>
        <v>0</v>
      </c>
      <c r="C20" s="62">
        <f t="shared" si="1"/>
        <v>0</v>
      </c>
      <c r="D20" s="128">
        <f t="shared" si="2"/>
        <v>0</v>
      </c>
      <c r="E20" s="75"/>
      <c r="F20" s="87"/>
      <c r="G20" s="87"/>
      <c r="H20" s="93"/>
      <c r="I20" s="78"/>
      <c r="J20" s="87"/>
      <c r="K20" s="87"/>
      <c r="L20" s="93"/>
      <c r="M20" s="78"/>
      <c r="N20" s="87"/>
      <c r="O20" s="87"/>
      <c r="P20" s="93"/>
      <c r="Q20" s="78"/>
      <c r="R20" s="87"/>
      <c r="S20" s="87"/>
      <c r="T20" s="93"/>
      <c r="U20" s="78"/>
      <c r="V20" s="87"/>
      <c r="W20" s="87"/>
      <c r="X20" s="93"/>
      <c r="Y20" s="78"/>
      <c r="Z20" s="87"/>
      <c r="AA20" s="87"/>
      <c r="AB20" s="93"/>
      <c r="AC20" s="78"/>
      <c r="AD20" s="87"/>
      <c r="AE20" s="87"/>
      <c r="AF20" s="93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</row>
    <row r="21" spans="1:74" ht="20.25" x14ac:dyDescent="0.25">
      <c r="A21" s="58" t="s">
        <v>54</v>
      </c>
      <c r="B21" s="128">
        <f t="shared" si="0"/>
        <v>0</v>
      </c>
      <c r="C21" s="62">
        <f t="shared" si="1"/>
        <v>0</v>
      </c>
      <c r="D21" s="128">
        <f t="shared" si="2"/>
        <v>0</v>
      </c>
      <c r="E21" s="75"/>
      <c r="F21" s="87"/>
      <c r="G21" s="87"/>
      <c r="H21" s="93"/>
      <c r="I21" s="78"/>
      <c r="J21" s="87"/>
      <c r="K21" s="87"/>
      <c r="L21" s="93"/>
      <c r="M21" s="78"/>
      <c r="N21" s="87"/>
      <c r="O21" s="87"/>
      <c r="P21" s="93"/>
      <c r="Q21" s="78"/>
      <c r="R21" s="87"/>
      <c r="S21" s="87"/>
      <c r="T21" s="93"/>
      <c r="U21" s="78"/>
      <c r="V21" s="87"/>
      <c r="W21" s="87"/>
      <c r="X21" s="93"/>
      <c r="Y21" s="78"/>
      <c r="Z21" s="87"/>
      <c r="AA21" s="87"/>
      <c r="AB21" s="93"/>
      <c r="AC21" s="78"/>
      <c r="AD21" s="87"/>
      <c r="AE21" s="87"/>
      <c r="AF21" s="93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</row>
    <row r="22" spans="1:74" ht="20.25" x14ac:dyDescent="0.25">
      <c r="A22" s="58" t="s">
        <v>76</v>
      </c>
      <c r="B22" s="128">
        <f t="shared" si="0"/>
        <v>0</v>
      </c>
      <c r="C22" s="62">
        <f t="shared" si="1"/>
        <v>0</v>
      </c>
      <c r="D22" s="128">
        <f t="shared" si="2"/>
        <v>0</v>
      </c>
      <c r="E22" s="75"/>
      <c r="F22" s="87"/>
      <c r="G22" s="87"/>
      <c r="H22" s="93"/>
      <c r="I22" s="78"/>
      <c r="J22" s="87"/>
      <c r="K22" s="87"/>
      <c r="L22" s="93"/>
      <c r="M22" s="78"/>
      <c r="N22" s="87"/>
      <c r="O22" s="87"/>
      <c r="P22" s="93"/>
      <c r="Q22" s="78"/>
      <c r="R22" s="87"/>
      <c r="S22" s="87"/>
      <c r="T22" s="93"/>
      <c r="U22" s="78"/>
      <c r="V22" s="87"/>
      <c r="W22" s="87"/>
      <c r="X22" s="93"/>
      <c r="Y22" s="78"/>
      <c r="Z22" s="87"/>
      <c r="AA22" s="87"/>
      <c r="AB22" s="93"/>
      <c r="AC22" s="78"/>
      <c r="AD22" s="87"/>
      <c r="AE22" s="87"/>
      <c r="AF22" s="93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</row>
    <row r="23" spans="1:74" ht="5.25" customHeight="1" x14ac:dyDescent="0.2">
      <c r="A23" s="59"/>
      <c r="B23" s="63"/>
      <c r="C23" s="63"/>
      <c r="D23" s="63"/>
      <c r="E23" s="75"/>
      <c r="F23" s="84"/>
      <c r="G23" s="84"/>
      <c r="H23" s="85"/>
      <c r="I23" s="78"/>
      <c r="J23" s="84"/>
      <c r="K23" s="84"/>
      <c r="L23" s="85"/>
      <c r="M23" s="78"/>
      <c r="N23" s="84"/>
      <c r="O23" s="84"/>
      <c r="P23" s="84"/>
      <c r="Q23" s="78"/>
      <c r="R23" s="84"/>
      <c r="S23" s="84"/>
      <c r="T23" s="85"/>
      <c r="U23" s="78"/>
      <c r="V23" s="84"/>
      <c r="W23" s="84"/>
      <c r="X23" s="85"/>
      <c r="Y23" s="78"/>
      <c r="Z23" s="84"/>
      <c r="AA23" s="84"/>
      <c r="AB23" s="85"/>
      <c r="AC23" s="78"/>
      <c r="AD23" s="84"/>
      <c r="AE23" s="84"/>
      <c r="AF23" s="8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</row>
    <row r="24" spans="1:74" ht="20.25" x14ac:dyDescent="0.2">
      <c r="A24" s="58"/>
      <c r="B24" s="64">
        <f>SUM(B9:B22)</f>
        <v>250</v>
      </c>
      <c r="C24" s="129"/>
      <c r="D24" s="64">
        <f>SUM(D9:D23)</f>
        <v>250</v>
      </c>
      <c r="E24" s="75"/>
      <c r="F24" s="89">
        <f>SUM(F9:F22)</f>
        <v>8</v>
      </c>
      <c r="G24" s="95">
        <f>F24*10</f>
        <v>80</v>
      </c>
      <c r="H24" s="90">
        <f>SUM(H9:H22)</f>
        <v>80</v>
      </c>
      <c r="I24" s="78"/>
      <c r="J24" s="89">
        <f>SUM(J9:J22)</f>
        <v>9</v>
      </c>
      <c r="K24" s="95">
        <f>J24*10</f>
        <v>90</v>
      </c>
      <c r="L24" s="90">
        <f>SUM(L9:L22)</f>
        <v>90</v>
      </c>
      <c r="M24" s="78"/>
      <c r="N24" s="89">
        <f>SUM(N9:N22)</f>
        <v>8</v>
      </c>
      <c r="O24" s="95">
        <f>N24*10</f>
        <v>80</v>
      </c>
      <c r="P24" s="90">
        <f>SUM(P9:P22)</f>
        <v>80</v>
      </c>
      <c r="Q24" s="78"/>
      <c r="R24" s="89">
        <f>SUM(R9:R22)</f>
        <v>0</v>
      </c>
      <c r="S24" s="95">
        <f>R24*10</f>
        <v>0</v>
      </c>
      <c r="T24" s="90">
        <f>SUM(T9:T22)</f>
        <v>0</v>
      </c>
      <c r="U24" s="78"/>
      <c r="V24" s="89">
        <f>SUM(V9:V22)</f>
        <v>0</v>
      </c>
      <c r="W24" s="95">
        <f>V24*10</f>
        <v>0</v>
      </c>
      <c r="X24" s="90">
        <f>SUM(X9:X22)</f>
        <v>0</v>
      </c>
      <c r="Y24" s="78"/>
      <c r="Z24" s="89">
        <f>SUM(Z9:Z22)</f>
        <v>0</v>
      </c>
      <c r="AA24" s="95">
        <f>Z24*10</f>
        <v>0</v>
      </c>
      <c r="AB24" s="90">
        <f>SUM(AB9:AB22)</f>
        <v>0</v>
      </c>
      <c r="AC24" s="78"/>
      <c r="AD24" s="89">
        <f>SUM(AD9:AD22)</f>
        <v>0</v>
      </c>
      <c r="AE24" s="95">
        <f>AD24*10</f>
        <v>0</v>
      </c>
      <c r="AF24" s="90">
        <f>SUM(AF9:AF22)</f>
        <v>0</v>
      </c>
      <c r="AG24" s="75"/>
      <c r="AH24" s="90">
        <f>SUM(AF24,AB24,X24,T24,P24,L24,H24)</f>
        <v>250</v>
      </c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</row>
    <row r="25" spans="1:74" ht="20.25" x14ac:dyDescent="0.2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</row>
    <row r="26" spans="1:74" ht="20.25" x14ac:dyDescent="0.2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</row>
    <row r="27" spans="1:74" ht="20.25" x14ac:dyDescent="0.2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</row>
    <row r="28" spans="1:74" ht="20.25" x14ac:dyDescent="0.2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</row>
    <row r="29" spans="1:74" ht="20.25" x14ac:dyDescent="0.2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</row>
    <row r="30" spans="1:74" ht="20.25" x14ac:dyDescent="0.2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</row>
    <row r="31" spans="1:74" ht="20.25" x14ac:dyDescent="0.2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</row>
    <row r="32" spans="1:74" ht="20.25" x14ac:dyDescent="0.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</row>
    <row r="33" spans="1:74" ht="4.5" customHeight="1" x14ac:dyDescent="0.2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</row>
    <row r="34" spans="1:74" ht="20.25" x14ac:dyDescent="0.2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</row>
    <row r="35" spans="1:74" ht="20.25" x14ac:dyDescent="0.2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</row>
    <row r="36" spans="1:74" ht="20.25" x14ac:dyDescent="0.2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</row>
    <row r="37" spans="1:74" ht="20.25" x14ac:dyDescent="0.2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</row>
    <row r="38" spans="1:74" ht="20.25" x14ac:dyDescent="0.2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</row>
    <row r="39" spans="1:74" ht="20.25" x14ac:dyDescent="0.2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</row>
    <row r="40" spans="1:74" ht="20.25" x14ac:dyDescent="0.2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</row>
    <row r="41" spans="1:74" ht="20.25" x14ac:dyDescent="0.2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</row>
    <row r="42" spans="1:74" ht="20.25" x14ac:dyDescent="0.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</row>
    <row r="43" spans="1:74" ht="20.25" x14ac:dyDescent="0.2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</row>
    <row r="44" spans="1:74" ht="20.25" x14ac:dyDescent="0.2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</row>
    <row r="45" spans="1:74" ht="20.25" x14ac:dyDescent="0.2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</row>
    <row r="46" spans="1:74" ht="20.25" x14ac:dyDescent="0.2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</row>
    <row r="47" spans="1:74" ht="20.25" x14ac:dyDescent="0.2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</row>
    <row r="48" spans="1:74" ht="5.25" customHeight="1" x14ac:dyDescent="0.2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</row>
    <row r="49" spans="1:74" ht="20.2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</row>
  </sheetData>
  <mergeCells count="35">
    <mergeCell ref="AD1:AF1"/>
    <mergeCell ref="G2:H2"/>
    <mergeCell ref="K2:L2"/>
    <mergeCell ref="O2:P2"/>
    <mergeCell ref="S2:T2"/>
    <mergeCell ref="W2:X2"/>
    <mergeCell ref="AA2:AB2"/>
    <mergeCell ref="AE2:AF2"/>
    <mergeCell ref="F1:H1"/>
    <mergeCell ref="J1:L1"/>
    <mergeCell ref="N1:P1"/>
    <mergeCell ref="R1:T1"/>
    <mergeCell ref="V1:X1"/>
    <mergeCell ref="Z1:AB1"/>
    <mergeCell ref="AE3:AF3"/>
    <mergeCell ref="G4:H4"/>
    <mergeCell ref="K4:L4"/>
    <mergeCell ref="O4:P4"/>
    <mergeCell ref="S4:T4"/>
    <mergeCell ref="W4:X4"/>
    <mergeCell ref="AA4:AB4"/>
    <mergeCell ref="AE4:AF4"/>
    <mergeCell ref="G3:H3"/>
    <mergeCell ref="K3:L3"/>
    <mergeCell ref="O3:P3"/>
    <mergeCell ref="S3:T3"/>
    <mergeCell ref="W3:X3"/>
    <mergeCell ref="AA3:AB3"/>
    <mergeCell ref="AE5:AF5"/>
    <mergeCell ref="G5:H5"/>
    <mergeCell ref="K5:L5"/>
    <mergeCell ref="O5:P5"/>
    <mergeCell ref="S5:T5"/>
    <mergeCell ref="W5:X5"/>
    <mergeCell ref="AA5:AB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3351-C212-4553-B1DD-D0D9EBB0AC67}">
  <dimension ref="A1:BV49"/>
  <sheetViews>
    <sheetView workbookViewId="0">
      <selection sqref="A1:AH24"/>
    </sheetView>
  </sheetViews>
  <sheetFormatPr defaultRowHeight="12.75" x14ac:dyDescent="0.2"/>
  <cols>
    <col min="1" max="1" width="26.7109375" bestFit="1" customWidth="1"/>
    <col min="2" max="2" width="14.42578125" bestFit="1" customWidth="1"/>
    <col min="3" max="3" width="7.7109375" bestFit="1" customWidth="1"/>
    <col min="4" max="4" width="12.42578125" bestFit="1" customWidth="1"/>
    <col min="5" max="5" width="1.7109375" customWidth="1"/>
    <col min="6" max="6" width="6.28515625" bestFit="1" customWidth="1"/>
    <col min="7" max="7" width="7.28515625" bestFit="1" customWidth="1"/>
    <col min="8" max="8" width="6.85546875" bestFit="1" customWidth="1"/>
    <col min="9" max="9" width="1.42578125" style="79" customWidth="1"/>
    <col min="10" max="10" width="6.28515625" bestFit="1" customWidth="1"/>
    <col min="11" max="11" width="7.28515625" bestFit="1" customWidth="1"/>
    <col min="12" max="12" width="6.85546875" bestFit="1" customWidth="1"/>
    <col min="13" max="13" width="1.42578125" customWidth="1"/>
    <col min="14" max="14" width="6.28515625" bestFit="1" customWidth="1"/>
    <col min="15" max="15" width="7.28515625" bestFit="1" customWidth="1"/>
    <col min="16" max="16" width="6.85546875" bestFit="1" customWidth="1"/>
    <col min="17" max="17" width="1.42578125" customWidth="1"/>
    <col min="18" max="18" width="6.28515625" bestFit="1" customWidth="1"/>
    <col min="19" max="19" width="7.28515625" bestFit="1" customWidth="1"/>
    <col min="20" max="20" width="6.85546875" bestFit="1" customWidth="1"/>
    <col min="21" max="21" width="1.42578125" customWidth="1"/>
    <col min="22" max="22" width="6.28515625" bestFit="1" customWidth="1"/>
    <col min="23" max="23" width="7.28515625" bestFit="1" customWidth="1"/>
    <col min="24" max="24" width="6.85546875" bestFit="1" customWidth="1"/>
    <col min="25" max="25" width="1.42578125" customWidth="1"/>
    <col min="26" max="26" width="6.28515625" bestFit="1" customWidth="1"/>
    <col min="27" max="27" width="7.28515625" bestFit="1" customWidth="1"/>
    <col min="28" max="28" width="6.85546875" bestFit="1" customWidth="1"/>
    <col min="29" max="29" width="1.42578125" customWidth="1"/>
  </cols>
  <sheetData>
    <row r="1" spans="1:74" ht="20.25" x14ac:dyDescent="0.2">
      <c r="A1" s="75"/>
      <c r="B1" s="75"/>
      <c r="C1" s="75"/>
      <c r="D1" s="75"/>
      <c r="E1" s="75"/>
      <c r="F1" s="171" t="s">
        <v>39</v>
      </c>
      <c r="G1" s="171"/>
      <c r="H1" s="171"/>
      <c r="I1" s="94"/>
      <c r="J1" s="171" t="s">
        <v>40</v>
      </c>
      <c r="K1" s="171"/>
      <c r="L1" s="171"/>
      <c r="M1" s="94"/>
      <c r="N1" s="171" t="s">
        <v>55</v>
      </c>
      <c r="O1" s="171"/>
      <c r="P1" s="171"/>
      <c r="Q1" s="94"/>
      <c r="R1" s="171" t="s">
        <v>42</v>
      </c>
      <c r="S1" s="171"/>
      <c r="T1" s="171"/>
      <c r="U1" s="94"/>
      <c r="V1" s="171" t="s">
        <v>43</v>
      </c>
      <c r="W1" s="171"/>
      <c r="X1" s="171"/>
      <c r="Y1" s="94"/>
      <c r="Z1" s="171" t="s">
        <v>56</v>
      </c>
      <c r="AA1" s="171"/>
      <c r="AB1" s="171"/>
      <c r="AC1" s="79"/>
      <c r="AD1" s="171" t="s">
        <v>101</v>
      </c>
      <c r="AE1" s="171"/>
      <c r="AF1" s="171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</row>
    <row r="2" spans="1:74" ht="20.25" x14ac:dyDescent="0.25">
      <c r="A2" s="75"/>
      <c r="B2" s="75"/>
      <c r="C2" s="75"/>
      <c r="D2" s="75"/>
      <c r="E2" s="75"/>
      <c r="F2" s="127" t="s">
        <v>98</v>
      </c>
      <c r="G2" s="173" t="s">
        <v>97</v>
      </c>
      <c r="H2" s="173"/>
      <c r="J2" s="127" t="s">
        <v>98</v>
      </c>
      <c r="K2" s="173" t="s">
        <v>97</v>
      </c>
      <c r="L2" s="173"/>
      <c r="M2" s="79"/>
      <c r="N2" s="127" t="s">
        <v>98</v>
      </c>
      <c r="O2" s="173" t="s">
        <v>97</v>
      </c>
      <c r="P2" s="173"/>
      <c r="Q2" s="79"/>
      <c r="R2" s="127" t="s">
        <v>98</v>
      </c>
      <c r="S2" s="173" t="s">
        <v>97</v>
      </c>
      <c r="T2" s="173"/>
      <c r="U2" s="79"/>
      <c r="V2" s="127" t="s">
        <v>98</v>
      </c>
      <c r="W2" s="173" t="s">
        <v>97</v>
      </c>
      <c r="X2" s="173"/>
      <c r="Y2" s="79"/>
      <c r="Z2" s="127" t="s">
        <v>98</v>
      </c>
      <c r="AA2" s="173" t="s">
        <v>97</v>
      </c>
      <c r="AB2" s="173"/>
      <c r="AC2" s="79"/>
      <c r="AD2" s="127" t="s">
        <v>98</v>
      </c>
      <c r="AE2" s="173" t="s">
        <v>97</v>
      </c>
      <c r="AF2" s="173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</row>
    <row r="3" spans="1:74" ht="20.25" x14ac:dyDescent="0.2">
      <c r="A3" s="75"/>
      <c r="B3" s="75"/>
      <c r="C3" s="75"/>
      <c r="D3" s="75"/>
      <c r="E3" s="75"/>
      <c r="F3" s="125" t="s">
        <v>15</v>
      </c>
      <c r="G3" s="172">
        <f>(G24-G5)/100*60</f>
        <v>48</v>
      </c>
      <c r="H3" s="172"/>
      <c r="J3" s="125" t="s">
        <v>15</v>
      </c>
      <c r="K3" s="172">
        <f>(K24-K5)/100*60</f>
        <v>48</v>
      </c>
      <c r="L3" s="172"/>
      <c r="M3" s="79"/>
      <c r="N3" s="125" t="s">
        <v>15</v>
      </c>
      <c r="O3" s="172">
        <v>30</v>
      </c>
      <c r="P3" s="172"/>
      <c r="Q3" s="79"/>
      <c r="R3" s="125" t="s">
        <v>15</v>
      </c>
      <c r="S3" s="172">
        <f>(S24-S5)/100*60</f>
        <v>-6</v>
      </c>
      <c r="T3" s="172"/>
      <c r="U3" s="79"/>
      <c r="V3" s="125" t="s">
        <v>15</v>
      </c>
      <c r="W3" s="172">
        <f>(W24-W5)/100*60</f>
        <v>0</v>
      </c>
      <c r="X3" s="172"/>
      <c r="Y3" s="79"/>
      <c r="Z3" s="125" t="s">
        <v>15</v>
      </c>
      <c r="AA3" s="172">
        <f>(AA24-AA5)/100*60</f>
        <v>-6</v>
      </c>
      <c r="AB3" s="172"/>
      <c r="AC3" s="79"/>
      <c r="AD3" s="125" t="s">
        <v>15</v>
      </c>
      <c r="AE3" s="172">
        <f>(AE24-AE5)/100*60</f>
        <v>0</v>
      </c>
      <c r="AF3" s="172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</row>
    <row r="4" spans="1:74" ht="20.25" x14ac:dyDescent="0.2">
      <c r="A4" s="75"/>
      <c r="B4" s="75"/>
      <c r="C4" s="75"/>
      <c r="D4" s="75"/>
      <c r="E4" s="75"/>
      <c r="F4" s="125" t="s">
        <v>16</v>
      </c>
      <c r="G4" s="172">
        <f>(G24-G5)/100*40</f>
        <v>32</v>
      </c>
      <c r="H4" s="172"/>
      <c r="J4" s="125" t="s">
        <v>16</v>
      </c>
      <c r="K4" s="172">
        <f>(K24-K5)/100*40</f>
        <v>32</v>
      </c>
      <c r="L4" s="172"/>
      <c r="M4" s="79"/>
      <c r="N4" s="125" t="s">
        <v>16</v>
      </c>
      <c r="O4" s="172">
        <v>10</v>
      </c>
      <c r="P4" s="172"/>
      <c r="Q4" s="79"/>
      <c r="R4" s="125" t="s">
        <v>16</v>
      </c>
      <c r="S4" s="172">
        <f>(S24-S5)/100*40</f>
        <v>-4</v>
      </c>
      <c r="T4" s="172"/>
      <c r="U4" s="79"/>
      <c r="V4" s="125" t="s">
        <v>16</v>
      </c>
      <c r="W4" s="172">
        <f>(W24-W5)/100*40</f>
        <v>0</v>
      </c>
      <c r="X4" s="172"/>
      <c r="Y4" s="79"/>
      <c r="Z4" s="125" t="s">
        <v>16</v>
      </c>
      <c r="AA4" s="172">
        <f>(AA24-AA5)/100*40</f>
        <v>-4</v>
      </c>
      <c r="AB4" s="172"/>
      <c r="AC4" s="79"/>
      <c r="AD4" s="125" t="s">
        <v>16</v>
      </c>
      <c r="AE4" s="172">
        <f>(AE24-AE5)/100*40</f>
        <v>0</v>
      </c>
      <c r="AF4" s="172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</row>
    <row r="5" spans="1:74" ht="20.25" x14ac:dyDescent="0.2">
      <c r="A5" s="75"/>
      <c r="B5" s="75"/>
      <c r="C5" s="75"/>
      <c r="D5" s="75"/>
      <c r="E5" s="75"/>
      <c r="F5" s="125" t="s">
        <v>17</v>
      </c>
      <c r="G5" s="172">
        <v>10</v>
      </c>
      <c r="H5" s="172"/>
      <c r="J5" s="125" t="s">
        <v>17</v>
      </c>
      <c r="K5" s="172">
        <v>10</v>
      </c>
      <c r="L5" s="172"/>
      <c r="M5" s="79"/>
      <c r="N5" s="125" t="s">
        <v>17</v>
      </c>
      <c r="O5" s="172"/>
      <c r="P5" s="172"/>
      <c r="Q5" s="79"/>
      <c r="R5" s="125" t="s">
        <v>17</v>
      </c>
      <c r="S5" s="172">
        <v>10</v>
      </c>
      <c r="T5" s="172"/>
      <c r="U5" s="79"/>
      <c r="V5" s="125" t="s">
        <v>17</v>
      </c>
      <c r="W5" s="172"/>
      <c r="X5" s="172"/>
      <c r="Y5" s="79"/>
      <c r="Z5" s="125" t="s">
        <v>17</v>
      </c>
      <c r="AA5" s="172">
        <v>10</v>
      </c>
      <c r="AB5" s="172"/>
      <c r="AC5" s="79"/>
      <c r="AD5" s="125" t="s">
        <v>17</v>
      </c>
      <c r="AE5" s="172"/>
      <c r="AF5" s="172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</row>
    <row r="6" spans="1:74" ht="5.25" customHeight="1" x14ac:dyDescent="0.2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</row>
    <row r="7" spans="1:74" ht="30.75" customHeight="1" x14ac:dyDescent="0.25">
      <c r="A7" s="126" t="s">
        <v>130</v>
      </c>
      <c r="B7" s="126" t="s">
        <v>38</v>
      </c>
      <c r="C7" s="126" t="s">
        <v>37</v>
      </c>
      <c r="D7" s="126" t="s">
        <v>99</v>
      </c>
      <c r="E7" s="75"/>
      <c r="F7" s="86" t="s">
        <v>37</v>
      </c>
      <c r="G7" s="86" t="s">
        <v>96</v>
      </c>
      <c r="H7" s="86" t="s">
        <v>97</v>
      </c>
      <c r="I7" s="76"/>
      <c r="J7" s="86" t="s">
        <v>37</v>
      </c>
      <c r="K7" s="86" t="s">
        <v>96</v>
      </c>
      <c r="L7" s="86" t="s">
        <v>97</v>
      </c>
      <c r="M7" s="76"/>
      <c r="N7" s="86" t="s">
        <v>37</v>
      </c>
      <c r="O7" s="86" t="s">
        <v>96</v>
      </c>
      <c r="P7" s="86" t="s">
        <v>97</v>
      </c>
      <c r="Q7" s="76"/>
      <c r="R7" s="86" t="s">
        <v>37</v>
      </c>
      <c r="S7" s="86" t="s">
        <v>96</v>
      </c>
      <c r="T7" s="86" t="s">
        <v>97</v>
      </c>
      <c r="U7" s="76"/>
      <c r="V7" s="86" t="s">
        <v>37</v>
      </c>
      <c r="W7" s="86" t="s">
        <v>96</v>
      </c>
      <c r="X7" s="86" t="s">
        <v>97</v>
      </c>
      <c r="Y7" s="76"/>
      <c r="Z7" s="86" t="s">
        <v>37</v>
      </c>
      <c r="AA7" s="86" t="s">
        <v>96</v>
      </c>
      <c r="AB7" s="86" t="s">
        <v>97</v>
      </c>
      <c r="AC7" s="76"/>
      <c r="AD7" s="86" t="s">
        <v>37</v>
      </c>
      <c r="AE7" s="86" t="s">
        <v>96</v>
      </c>
      <c r="AF7" s="86" t="s">
        <v>97</v>
      </c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</row>
    <row r="8" spans="1:74" ht="6" customHeight="1" x14ac:dyDescent="0.2">
      <c r="A8" s="59"/>
      <c r="B8" s="59"/>
      <c r="C8" s="59"/>
      <c r="D8" s="59"/>
      <c r="E8" s="75"/>
      <c r="F8" s="82"/>
      <c r="G8" s="82"/>
      <c r="H8" s="83"/>
      <c r="I8" s="77"/>
      <c r="J8" s="82"/>
      <c r="K8" s="82"/>
      <c r="L8" s="83"/>
      <c r="M8" s="77"/>
      <c r="N8" s="82"/>
      <c r="O8" s="82"/>
      <c r="P8" s="83"/>
      <c r="Q8" s="77"/>
      <c r="R8" s="82"/>
      <c r="S8" s="82"/>
      <c r="T8" s="83"/>
      <c r="U8" s="77"/>
      <c r="V8" s="82"/>
      <c r="W8" s="82"/>
      <c r="X8" s="83"/>
      <c r="Y8" s="77"/>
      <c r="Z8" s="82"/>
      <c r="AA8" s="82"/>
      <c r="AB8" s="83"/>
      <c r="AC8" s="77"/>
      <c r="AD8" s="82"/>
      <c r="AE8" s="82"/>
      <c r="AF8" s="83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</row>
    <row r="9" spans="1:74" ht="20.25" x14ac:dyDescent="0.25">
      <c r="A9" s="58" t="s">
        <v>1</v>
      </c>
      <c r="B9" s="125">
        <f>SUM(H9,L9,P9,T9,X9,AB9,AF9)</f>
        <v>0</v>
      </c>
      <c r="C9" s="62">
        <f>SUM(F9,J9,N9,R9,V9,Z9)</f>
        <v>2</v>
      </c>
      <c r="D9" s="125">
        <f>C9*10</f>
        <v>20</v>
      </c>
      <c r="E9" s="75"/>
      <c r="F9" s="87">
        <v>1</v>
      </c>
      <c r="G9" s="87"/>
      <c r="H9" s="93"/>
      <c r="I9" s="78"/>
      <c r="J9" s="87">
        <v>1</v>
      </c>
      <c r="K9" s="87"/>
      <c r="L9" s="93"/>
      <c r="M9" s="78"/>
      <c r="N9" s="87"/>
      <c r="O9" s="87"/>
      <c r="P9" s="93"/>
      <c r="Q9" s="78"/>
      <c r="R9" s="87"/>
      <c r="S9" s="87"/>
      <c r="T9" s="93"/>
      <c r="U9" s="78"/>
      <c r="V9" s="87"/>
      <c r="W9" s="87"/>
      <c r="X9" s="93"/>
      <c r="Y9" s="78"/>
      <c r="Z9" s="87"/>
      <c r="AA9" s="87"/>
      <c r="AB9" s="93"/>
      <c r="AC9" s="78"/>
      <c r="AD9" s="87"/>
      <c r="AE9" s="87"/>
      <c r="AF9" s="93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</row>
    <row r="10" spans="1:74" ht="20.25" x14ac:dyDescent="0.25">
      <c r="A10" s="58" t="s">
        <v>2</v>
      </c>
      <c r="B10" s="125">
        <f t="shared" ref="B10:B22" si="0">SUM(H10,L10,P10,T10,X10,AB10,AF10)</f>
        <v>42</v>
      </c>
      <c r="C10" s="62">
        <f t="shared" ref="C10:C22" si="1">SUM(F10,J10,N10,R10,V10,Z10)</f>
        <v>2</v>
      </c>
      <c r="D10" s="125">
        <f t="shared" ref="D10:D22" si="2">C10*10</f>
        <v>20</v>
      </c>
      <c r="E10" s="75"/>
      <c r="F10" s="87">
        <v>1</v>
      </c>
      <c r="G10" s="87" t="s">
        <v>17</v>
      </c>
      <c r="H10" s="93">
        <v>10</v>
      </c>
      <c r="I10" s="78"/>
      <c r="J10" s="87">
        <v>1</v>
      </c>
      <c r="K10" s="87" t="s">
        <v>16</v>
      </c>
      <c r="L10" s="93">
        <v>32</v>
      </c>
      <c r="M10" s="78"/>
      <c r="N10" s="87"/>
      <c r="O10" s="87"/>
      <c r="P10" s="93"/>
      <c r="Q10" s="78"/>
      <c r="R10" s="87"/>
      <c r="S10" s="87"/>
      <c r="T10" s="93"/>
      <c r="U10" s="78"/>
      <c r="V10" s="87"/>
      <c r="W10" s="87"/>
      <c r="X10" s="93"/>
      <c r="Y10" s="78"/>
      <c r="Z10" s="87"/>
      <c r="AA10" s="87"/>
      <c r="AB10" s="93"/>
      <c r="AC10" s="78"/>
      <c r="AD10" s="87"/>
      <c r="AE10" s="87"/>
      <c r="AF10" s="93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</row>
    <row r="11" spans="1:74" ht="20.25" x14ac:dyDescent="0.25">
      <c r="A11" s="58" t="s">
        <v>3</v>
      </c>
      <c r="B11" s="125">
        <f t="shared" si="0"/>
        <v>48</v>
      </c>
      <c r="C11" s="62">
        <f t="shared" si="1"/>
        <v>3</v>
      </c>
      <c r="D11" s="125">
        <f t="shared" si="2"/>
        <v>30</v>
      </c>
      <c r="E11" s="75"/>
      <c r="F11" s="87">
        <v>1</v>
      </c>
      <c r="G11" s="87"/>
      <c r="H11" s="93"/>
      <c r="I11" s="78"/>
      <c r="J11" s="87">
        <v>1</v>
      </c>
      <c r="K11" s="87" t="s">
        <v>15</v>
      </c>
      <c r="L11" s="93">
        <v>48</v>
      </c>
      <c r="M11" s="78"/>
      <c r="N11" s="87">
        <v>1</v>
      </c>
      <c r="O11" s="87"/>
      <c r="P11" s="93"/>
      <c r="Q11" s="78"/>
      <c r="R11" s="87"/>
      <c r="S11" s="87"/>
      <c r="T11" s="93"/>
      <c r="U11" s="78"/>
      <c r="V11" s="87"/>
      <c r="W11" s="87"/>
      <c r="X11" s="93"/>
      <c r="Y11" s="78"/>
      <c r="Z11" s="87"/>
      <c r="AA11" s="87"/>
      <c r="AB11" s="93"/>
      <c r="AC11" s="78"/>
      <c r="AD11" s="87"/>
      <c r="AE11" s="87"/>
      <c r="AF11" s="93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</row>
    <row r="12" spans="1:74" ht="20.25" x14ac:dyDescent="0.25">
      <c r="A12" s="58" t="s">
        <v>4</v>
      </c>
      <c r="B12" s="125">
        <f t="shared" si="0"/>
        <v>0</v>
      </c>
      <c r="C12" s="62">
        <f t="shared" si="1"/>
        <v>0</v>
      </c>
      <c r="D12" s="125">
        <f t="shared" si="2"/>
        <v>0</v>
      </c>
      <c r="E12" s="75"/>
      <c r="F12" s="87"/>
      <c r="G12" s="87"/>
      <c r="H12" s="93"/>
      <c r="I12" s="78"/>
      <c r="J12" s="87"/>
      <c r="K12" s="87"/>
      <c r="L12" s="93"/>
      <c r="M12" s="78"/>
      <c r="N12" s="87"/>
      <c r="O12" s="87"/>
      <c r="P12" s="93"/>
      <c r="Q12" s="78"/>
      <c r="R12" s="87"/>
      <c r="S12" s="87"/>
      <c r="T12" s="93"/>
      <c r="U12" s="78"/>
      <c r="V12" s="87"/>
      <c r="W12" s="87"/>
      <c r="X12" s="93"/>
      <c r="Y12" s="78"/>
      <c r="Z12" s="87"/>
      <c r="AA12" s="87"/>
      <c r="AB12" s="93"/>
      <c r="AC12" s="78"/>
      <c r="AD12" s="87"/>
      <c r="AE12" s="87"/>
      <c r="AF12" s="93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</row>
    <row r="13" spans="1:74" ht="20.25" x14ac:dyDescent="0.25">
      <c r="A13" s="58" t="s">
        <v>5</v>
      </c>
      <c r="B13" s="125">
        <f t="shared" si="0"/>
        <v>0</v>
      </c>
      <c r="C13" s="62">
        <f t="shared" si="1"/>
        <v>0</v>
      </c>
      <c r="D13" s="125">
        <f t="shared" si="2"/>
        <v>0</v>
      </c>
      <c r="E13" s="75"/>
      <c r="F13" s="87"/>
      <c r="G13" s="87"/>
      <c r="H13" s="93"/>
      <c r="I13" s="78"/>
      <c r="J13" s="87"/>
      <c r="K13" s="87"/>
      <c r="L13" s="93"/>
      <c r="M13" s="78"/>
      <c r="N13" s="87"/>
      <c r="O13" s="87"/>
      <c r="P13" s="93"/>
      <c r="Q13" s="78"/>
      <c r="R13" s="87"/>
      <c r="S13" s="87"/>
      <c r="T13" s="93"/>
      <c r="U13" s="78"/>
      <c r="V13" s="87"/>
      <c r="W13" s="87"/>
      <c r="X13" s="93"/>
      <c r="Y13" s="78"/>
      <c r="Z13" s="87"/>
      <c r="AA13" s="87"/>
      <c r="AB13" s="93"/>
      <c r="AC13" s="78"/>
      <c r="AD13" s="87"/>
      <c r="AE13" s="87"/>
      <c r="AF13" s="93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</row>
    <row r="14" spans="1:74" ht="20.25" x14ac:dyDescent="0.25">
      <c r="A14" s="58" t="s">
        <v>6</v>
      </c>
      <c r="B14" s="125">
        <f t="shared" si="0"/>
        <v>0</v>
      </c>
      <c r="C14" s="62">
        <f t="shared" si="1"/>
        <v>2</v>
      </c>
      <c r="D14" s="125">
        <f t="shared" si="2"/>
        <v>20</v>
      </c>
      <c r="E14" s="75"/>
      <c r="F14" s="87">
        <v>1</v>
      </c>
      <c r="G14" s="87"/>
      <c r="H14" s="93"/>
      <c r="I14" s="78"/>
      <c r="J14" s="87">
        <v>1</v>
      </c>
      <c r="K14" s="87"/>
      <c r="L14" s="93"/>
      <c r="M14" s="78"/>
      <c r="N14" s="87"/>
      <c r="O14" s="87"/>
      <c r="P14" s="93"/>
      <c r="Q14" s="78"/>
      <c r="R14" s="87"/>
      <c r="S14" s="87"/>
      <c r="T14" s="93"/>
      <c r="U14" s="78"/>
      <c r="V14" s="87"/>
      <c r="W14" s="87"/>
      <c r="X14" s="93"/>
      <c r="Y14" s="78"/>
      <c r="Z14" s="87"/>
      <c r="AA14" s="87"/>
      <c r="AB14" s="93"/>
      <c r="AC14" s="78"/>
      <c r="AD14" s="87"/>
      <c r="AE14" s="87"/>
      <c r="AF14" s="93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</row>
    <row r="15" spans="1:74" ht="20.25" x14ac:dyDescent="0.25">
      <c r="A15" s="58" t="s">
        <v>7</v>
      </c>
      <c r="B15" s="125">
        <f t="shared" si="0"/>
        <v>0</v>
      </c>
      <c r="C15" s="62">
        <f t="shared" si="1"/>
        <v>0</v>
      </c>
      <c r="D15" s="125">
        <f t="shared" si="2"/>
        <v>0</v>
      </c>
      <c r="E15" s="75"/>
      <c r="F15" s="87"/>
      <c r="G15" s="87"/>
      <c r="H15" s="93"/>
      <c r="I15" s="78"/>
      <c r="J15" s="87"/>
      <c r="K15" s="87"/>
      <c r="L15" s="93"/>
      <c r="M15" s="78"/>
      <c r="N15" s="87"/>
      <c r="O15" s="87"/>
      <c r="P15" s="93"/>
      <c r="Q15" s="78"/>
      <c r="R15" s="87"/>
      <c r="S15" s="87"/>
      <c r="T15" s="93"/>
      <c r="U15" s="78"/>
      <c r="V15" s="87"/>
      <c r="W15" s="87"/>
      <c r="X15" s="93"/>
      <c r="Y15" s="78"/>
      <c r="Z15" s="87"/>
      <c r="AA15" s="87"/>
      <c r="AB15" s="93"/>
      <c r="AC15" s="78"/>
      <c r="AD15" s="87"/>
      <c r="AE15" s="87"/>
      <c r="AF15" s="93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</row>
    <row r="16" spans="1:74" ht="20.25" x14ac:dyDescent="0.25">
      <c r="A16" s="58" t="s">
        <v>8</v>
      </c>
      <c r="B16" s="125">
        <f t="shared" si="0"/>
        <v>32</v>
      </c>
      <c r="C16" s="62">
        <f t="shared" si="1"/>
        <v>2</v>
      </c>
      <c r="D16" s="125">
        <f t="shared" si="2"/>
        <v>20</v>
      </c>
      <c r="E16" s="75"/>
      <c r="F16" s="87">
        <v>1</v>
      </c>
      <c r="G16" s="87" t="s">
        <v>16</v>
      </c>
      <c r="H16" s="93">
        <v>32</v>
      </c>
      <c r="I16" s="78"/>
      <c r="J16" s="87">
        <v>1</v>
      </c>
      <c r="K16" s="87"/>
      <c r="L16" s="93"/>
      <c r="M16" s="78"/>
      <c r="N16" s="87"/>
      <c r="O16" s="87"/>
      <c r="P16" s="93"/>
      <c r="Q16" s="78"/>
      <c r="R16" s="87"/>
      <c r="S16" s="87"/>
      <c r="T16" s="93"/>
      <c r="U16" s="78"/>
      <c r="V16" s="87"/>
      <c r="W16" s="87"/>
      <c r="X16" s="93"/>
      <c r="Y16" s="78"/>
      <c r="Z16" s="87"/>
      <c r="AA16" s="87"/>
      <c r="AB16" s="93"/>
      <c r="AC16" s="78"/>
      <c r="AD16" s="87"/>
      <c r="AE16" s="87"/>
      <c r="AF16" s="93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</row>
    <row r="17" spans="1:74" ht="20.25" x14ac:dyDescent="0.25">
      <c r="A17" s="58" t="s">
        <v>9</v>
      </c>
      <c r="B17" s="125">
        <f t="shared" si="0"/>
        <v>0</v>
      </c>
      <c r="C17" s="62">
        <f t="shared" si="1"/>
        <v>3</v>
      </c>
      <c r="D17" s="125">
        <f t="shared" si="2"/>
        <v>30</v>
      </c>
      <c r="E17" s="75"/>
      <c r="F17" s="87">
        <v>1</v>
      </c>
      <c r="G17" s="87"/>
      <c r="H17" s="93"/>
      <c r="I17" s="78"/>
      <c r="J17" s="87">
        <v>1</v>
      </c>
      <c r="K17" s="87"/>
      <c r="L17" s="93"/>
      <c r="M17" s="78"/>
      <c r="N17" s="87">
        <v>1</v>
      </c>
      <c r="O17" s="87"/>
      <c r="P17" s="93"/>
      <c r="Q17" s="78"/>
      <c r="R17" s="87"/>
      <c r="S17" s="87"/>
      <c r="T17" s="93"/>
      <c r="U17" s="78"/>
      <c r="V17" s="87"/>
      <c r="W17" s="87"/>
      <c r="X17" s="93"/>
      <c r="Y17" s="78"/>
      <c r="Z17" s="87"/>
      <c r="AA17" s="87"/>
      <c r="AB17" s="93"/>
      <c r="AC17" s="78"/>
      <c r="AD17" s="87"/>
      <c r="AE17" s="87"/>
      <c r="AF17" s="93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</row>
    <row r="18" spans="1:74" ht="20.25" x14ac:dyDescent="0.25">
      <c r="A18" s="58" t="s">
        <v>10</v>
      </c>
      <c r="B18" s="125">
        <f t="shared" si="0"/>
        <v>68</v>
      </c>
      <c r="C18" s="62">
        <f t="shared" si="1"/>
        <v>3</v>
      </c>
      <c r="D18" s="125">
        <f t="shared" si="2"/>
        <v>30</v>
      </c>
      <c r="E18" s="75"/>
      <c r="F18" s="87">
        <v>1</v>
      </c>
      <c r="G18" s="87" t="s">
        <v>15</v>
      </c>
      <c r="H18" s="93">
        <v>48</v>
      </c>
      <c r="I18" s="78"/>
      <c r="J18" s="87">
        <v>1</v>
      </c>
      <c r="K18" s="87" t="s">
        <v>17</v>
      </c>
      <c r="L18" s="93">
        <v>10</v>
      </c>
      <c r="M18" s="78"/>
      <c r="N18" s="87">
        <v>1</v>
      </c>
      <c r="O18" s="87" t="s">
        <v>16</v>
      </c>
      <c r="P18" s="93">
        <v>10</v>
      </c>
      <c r="Q18" s="78"/>
      <c r="R18" s="87"/>
      <c r="S18" s="87"/>
      <c r="T18" s="93"/>
      <c r="U18" s="78"/>
      <c r="V18" s="87"/>
      <c r="W18" s="87"/>
      <c r="X18" s="93"/>
      <c r="Y18" s="78"/>
      <c r="Z18" s="87"/>
      <c r="AA18" s="87"/>
      <c r="AB18" s="93"/>
      <c r="AC18" s="78"/>
      <c r="AD18" s="87"/>
      <c r="AE18" s="87"/>
      <c r="AF18" s="93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</row>
    <row r="19" spans="1:74" ht="20.25" x14ac:dyDescent="0.25">
      <c r="A19" s="58" t="s">
        <v>11</v>
      </c>
      <c r="B19" s="125">
        <f t="shared" si="0"/>
        <v>30</v>
      </c>
      <c r="C19" s="62">
        <f t="shared" si="1"/>
        <v>3</v>
      </c>
      <c r="D19" s="125">
        <f t="shared" si="2"/>
        <v>30</v>
      </c>
      <c r="E19" s="75"/>
      <c r="F19" s="87">
        <v>1</v>
      </c>
      <c r="G19" s="87"/>
      <c r="H19" s="93"/>
      <c r="I19" s="78"/>
      <c r="J19" s="87">
        <v>1</v>
      </c>
      <c r="K19" s="87"/>
      <c r="L19" s="93"/>
      <c r="M19" s="78"/>
      <c r="N19" s="87">
        <v>1</v>
      </c>
      <c r="O19" s="87" t="s">
        <v>15</v>
      </c>
      <c r="P19" s="93">
        <v>30</v>
      </c>
      <c r="Q19" s="78"/>
      <c r="R19" s="87"/>
      <c r="S19" s="87"/>
      <c r="T19" s="93"/>
      <c r="U19" s="78"/>
      <c r="V19" s="87"/>
      <c r="W19" s="87"/>
      <c r="X19" s="93"/>
      <c r="Y19" s="78"/>
      <c r="Z19" s="87"/>
      <c r="AA19" s="87"/>
      <c r="AB19" s="93"/>
      <c r="AC19" s="78"/>
      <c r="AD19" s="87"/>
      <c r="AE19" s="87"/>
      <c r="AF19" s="93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</row>
    <row r="20" spans="1:74" ht="20.25" x14ac:dyDescent="0.25">
      <c r="A20" s="58" t="s">
        <v>12</v>
      </c>
      <c r="B20" s="125">
        <f t="shared" si="0"/>
        <v>0</v>
      </c>
      <c r="C20" s="62">
        <f t="shared" si="1"/>
        <v>2</v>
      </c>
      <c r="D20" s="125">
        <f t="shared" si="2"/>
        <v>20</v>
      </c>
      <c r="E20" s="75"/>
      <c r="F20" s="87">
        <v>1</v>
      </c>
      <c r="G20" s="87"/>
      <c r="H20" s="93"/>
      <c r="I20" s="78"/>
      <c r="J20" s="87">
        <v>1</v>
      </c>
      <c r="K20" s="87"/>
      <c r="L20" s="93"/>
      <c r="M20" s="78"/>
      <c r="N20" s="87"/>
      <c r="O20" s="87"/>
      <c r="P20" s="93"/>
      <c r="Q20" s="78"/>
      <c r="R20" s="87"/>
      <c r="S20" s="87"/>
      <c r="T20" s="93"/>
      <c r="U20" s="78"/>
      <c r="V20" s="87"/>
      <c r="W20" s="87"/>
      <c r="X20" s="93"/>
      <c r="Y20" s="78"/>
      <c r="Z20" s="87"/>
      <c r="AA20" s="87"/>
      <c r="AB20" s="93"/>
      <c r="AC20" s="78"/>
      <c r="AD20" s="87"/>
      <c r="AE20" s="87"/>
      <c r="AF20" s="93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</row>
    <row r="21" spans="1:74" ht="20.25" x14ac:dyDescent="0.25">
      <c r="A21" s="58" t="s">
        <v>54</v>
      </c>
      <c r="B21" s="125">
        <f t="shared" si="0"/>
        <v>0</v>
      </c>
      <c r="C21" s="62">
        <f t="shared" si="1"/>
        <v>0</v>
      </c>
      <c r="D21" s="125">
        <f t="shared" si="2"/>
        <v>0</v>
      </c>
      <c r="E21" s="75"/>
      <c r="F21" s="87"/>
      <c r="G21" s="87"/>
      <c r="H21" s="93"/>
      <c r="I21" s="78"/>
      <c r="J21" s="87"/>
      <c r="K21" s="87"/>
      <c r="L21" s="93"/>
      <c r="M21" s="78"/>
      <c r="N21" s="87"/>
      <c r="O21" s="87"/>
      <c r="P21" s="93"/>
      <c r="Q21" s="78"/>
      <c r="R21" s="87"/>
      <c r="S21" s="87"/>
      <c r="T21" s="93"/>
      <c r="U21" s="78"/>
      <c r="V21" s="87"/>
      <c r="W21" s="87"/>
      <c r="X21" s="93"/>
      <c r="Y21" s="78"/>
      <c r="Z21" s="87"/>
      <c r="AA21" s="87"/>
      <c r="AB21" s="93"/>
      <c r="AC21" s="78"/>
      <c r="AD21" s="87"/>
      <c r="AE21" s="87"/>
      <c r="AF21" s="93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</row>
    <row r="22" spans="1:74" ht="20.25" x14ac:dyDescent="0.25">
      <c r="A22" s="58" t="s">
        <v>76</v>
      </c>
      <c r="B22" s="125">
        <f t="shared" si="0"/>
        <v>0</v>
      </c>
      <c r="C22" s="62">
        <f t="shared" si="1"/>
        <v>0</v>
      </c>
      <c r="D22" s="125">
        <f t="shared" si="2"/>
        <v>0</v>
      </c>
      <c r="E22" s="75"/>
      <c r="F22" s="87"/>
      <c r="G22" s="87"/>
      <c r="H22" s="93"/>
      <c r="I22" s="78"/>
      <c r="J22" s="87"/>
      <c r="K22" s="87"/>
      <c r="L22" s="93"/>
      <c r="M22" s="78"/>
      <c r="N22" s="87"/>
      <c r="O22" s="87"/>
      <c r="P22" s="93"/>
      <c r="Q22" s="78"/>
      <c r="R22" s="87"/>
      <c r="S22" s="87"/>
      <c r="T22" s="93"/>
      <c r="U22" s="78"/>
      <c r="V22" s="87"/>
      <c r="W22" s="87"/>
      <c r="X22" s="93"/>
      <c r="Y22" s="78"/>
      <c r="Z22" s="87"/>
      <c r="AA22" s="87"/>
      <c r="AB22" s="93"/>
      <c r="AC22" s="78"/>
      <c r="AD22" s="87"/>
      <c r="AE22" s="87"/>
      <c r="AF22" s="93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</row>
    <row r="23" spans="1:74" ht="5.25" customHeight="1" x14ac:dyDescent="0.2">
      <c r="A23" s="59"/>
      <c r="B23" s="63"/>
      <c r="C23" s="63"/>
      <c r="D23" s="63"/>
      <c r="E23" s="75"/>
      <c r="F23" s="84"/>
      <c r="G23" s="84"/>
      <c r="H23" s="85"/>
      <c r="I23" s="78"/>
      <c r="J23" s="84"/>
      <c r="K23" s="84"/>
      <c r="L23" s="85"/>
      <c r="M23" s="78"/>
      <c r="N23" s="84"/>
      <c r="O23" s="84"/>
      <c r="P23" s="84"/>
      <c r="Q23" s="78"/>
      <c r="R23" s="84"/>
      <c r="S23" s="84"/>
      <c r="T23" s="85"/>
      <c r="U23" s="78"/>
      <c r="V23" s="84"/>
      <c r="W23" s="84"/>
      <c r="X23" s="85"/>
      <c r="Y23" s="78"/>
      <c r="Z23" s="84"/>
      <c r="AA23" s="84"/>
      <c r="AB23" s="85"/>
      <c r="AC23" s="78"/>
      <c r="AD23" s="84"/>
      <c r="AE23" s="84"/>
      <c r="AF23" s="8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</row>
    <row r="24" spans="1:74" ht="20.25" x14ac:dyDescent="0.2">
      <c r="A24" s="58"/>
      <c r="B24" s="64">
        <f>SUM(B9:B22)</f>
        <v>220</v>
      </c>
      <c r="C24" s="126"/>
      <c r="D24" s="64">
        <f>SUM(D9:D23)</f>
        <v>220</v>
      </c>
      <c r="E24" s="75"/>
      <c r="F24" s="89">
        <f>SUM(F9:F22)</f>
        <v>9</v>
      </c>
      <c r="G24" s="95">
        <f>F24*10</f>
        <v>90</v>
      </c>
      <c r="H24" s="90">
        <f>SUM(H9:H22)</f>
        <v>90</v>
      </c>
      <c r="I24" s="78"/>
      <c r="J24" s="89">
        <f>SUM(J9:J22)</f>
        <v>9</v>
      </c>
      <c r="K24" s="95">
        <f>J24*10</f>
        <v>90</v>
      </c>
      <c r="L24" s="90">
        <f>SUM(L9:L22)</f>
        <v>90</v>
      </c>
      <c r="M24" s="78"/>
      <c r="N24" s="89">
        <f>SUM(N9:N22)</f>
        <v>4</v>
      </c>
      <c r="O24" s="95">
        <f>N24*10</f>
        <v>40</v>
      </c>
      <c r="P24" s="90">
        <f>SUM(P9:P22)</f>
        <v>40</v>
      </c>
      <c r="Q24" s="78"/>
      <c r="R24" s="89">
        <f>SUM(R9:R22)</f>
        <v>0</v>
      </c>
      <c r="S24" s="95">
        <f>R24*10</f>
        <v>0</v>
      </c>
      <c r="T24" s="90">
        <f>SUM(T9:T22)</f>
        <v>0</v>
      </c>
      <c r="U24" s="78"/>
      <c r="V24" s="89">
        <f>SUM(V9:V22)</f>
        <v>0</v>
      </c>
      <c r="W24" s="95">
        <f>V24*10</f>
        <v>0</v>
      </c>
      <c r="X24" s="90">
        <f>SUM(X9:X22)</f>
        <v>0</v>
      </c>
      <c r="Y24" s="78"/>
      <c r="Z24" s="89">
        <f>SUM(Z9:Z22)</f>
        <v>0</v>
      </c>
      <c r="AA24" s="95">
        <f>Z24*10</f>
        <v>0</v>
      </c>
      <c r="AB24" s="90">
        <f>SUM(AB9:AB22)</f>
        <v>0</v>
      </c>
      <c r="AC24" s="78"/>
      <c r="AD24" s="89">
        <f>SUM(AD9:AD22)</f>
        <v>0</v>
      </c>
      <c r="AE24" s="95">
        <f>AD24*10</f>
        <v>0</v>
      </c>
      <c r="AF24" s="90">
        <f>SUM(AF9:AF22)</f>
        <v>0</v>
      </c>
      <c r="AG24" s="75"/>
      <c r="AH24" s="90">
        <f>SUM(AF24,AB24,X24,T24,P24,L24,H24)</f>
        <v>220</v>
      </c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</row>
    <row r="25" spans="1:74" ht="20.25" x14ac:dyDescent="0.2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</row>
    <row r="26" spans="1:74" ht="20.25" x14ac:dyDescent="0.2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</row>
    <row r="27" spans="1:74" ht="20.25" x14ac:dyDescent="0.2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</row>
    <row r="28" spans="1:74" ht="20.25" x14ac:dyDescent="0.2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</row>
    <row r="29" spans="1:74" ht="20.25" x14ac:dyDescent="0.2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</row>
    <row r="30" spans="1:74" ht="20.25" x14ac:dyDescent="0.2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</row>
    <row r="31" spans="1:74" ht="20.25" x14ac:dyDescent="0.2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</row>
    <row r="32" spans="1:74" ht="20.25" x14ac:dyDescent="0.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</row>
    <row r="33" spans="1:74" ht="4.5" customHeight="1" x14ac:dyDescent="0.2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</row>
    <row r="34" spans="1:74" ht="20.25" x14ac:dyDescent="0.2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</row>
    <row r="35" spans="1:74" ht="20.25" x14ac:dyDescent="0.2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</row>
    <row r="36" spans="1:74" ht="20.25" x14ac:dyDescent="0.2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</row>
    <row r="37" spans="1:74" ht="20.25" x14ac:dyDescent="0.2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</row>
    <row r="38" spans="1:74" ht="20.25" x14ac:dyDescent="0.2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</row>
    <row r="39" spans="1:74" ht="20.25" x14ac:dyDescent="0.2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</row>
    <row r="40" spans="1:74" ht="20.25" x14ac:dyDescent="0.2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</row>
    <row r="41" spans="1:74" ht="20.25" x14ac:dyDescent="0.2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</row>
    <row r="42" spans="1:74" ht="20.25" x14ac:dyDescent="0.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</row>
    <row r="43" spans="1:74" ht="20.25" x14ac:dyDescent="0.2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</row>
    <row r="44" spans="1:74" ht="20.25" x14ac:dyDescent="0.2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</row>
    <row r="45" spans="1:74" ht="20.25" x14ac:dyDescent="0.2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</row>
    <row r="46" spans="1:74" ht="20.25" x14ac:dyDescent="0.2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</row>
    <row r="47" spans="1:74" ht="20.25" x14ac:dyDescent="0.2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</row>
    <row r="48" spans="1:74" ht="5.25" customHeight="1" x14ac:dyDescent="0.2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</row>
    <row r="49" spans="1:74" ht="20.2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</row>
  </sheetData>
  <mergeCells count="35">
    <mergeCell ref="AE5:AF5"/>
    <mergeCell ref="G5:H5"/>
    <mergeCell ref="K5:L5"/>
    <mergeCell ref="O5:P5"/>
    <mergeCell ref="S5:T5"/>
    <mergeCell ref="W5:X5"/>
    <mergeCell ref="AA5:AB5"/>
    <mergeCell ref="AE3:AF3"/>
    <mergeCell ref="G4:H4"/>
    <mergeCell ref="K4:L4"/>
    <mergeCell ref="O4:P4"/>
    <mergeCell ref="S4:T4"/>
    <mergeCell ref="W4:X4"/>
    <mergeCell ref="AA4:AB4"/>
    <mergeCell ref="AE4:AF4"/>
    <mergeCell ref="G3:H3"/>
    <mergeCell ref="K3:L3"/>
    <mergeCell ref="O3:P3"/>
    <mergeCell ref="S3:T3"/>
    <mergeCell ref="W3:X3"/>
    <mergeCell ref="AA3:AB3"/>
    <mergeCell ref="AD1:AF1"/>
    <mergeCell ref="G2:H2"/>
    <mergeCell ref="K2:L2"/>
    <mergeCell ref="O2:P2"/>
    <mergeCell ref="S2:T2"/>
    <mergeCell ref="W2:X2"/>
    <mergeCell ref="AA2:AB2"/>
    <mergeCell ref="AE2:AF2"/>
    <mergeCell ref="F1:H1"/>
    <mergeCell ref="J1:L1"/>
    <mergeCell ref="N1:P1"/>
    <mergeCell ref="R1:T1"/>
    <mergeCell ref="V1:X1"/>
    <mergeCell ref="Z1:AB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97441-FFE2-431C-A12D-D04487B3BC7B}">
  <dimension ref="A1:BV49"/>
  <sheetViews>
    <sheetView workbookViewId="0">
      <selection sqref="A1:AH24"/>
    </sheetView>
  </sheetViews>
  <sheetFormatPr defaultRowHeight="12.75" x14ac:dyDescent="0.2"/>
  <cols>
    <col min="1" max="1" width="26.7109375" bestFit="1" customWidth="1"/>
    <col min="2" max="2" width="14.42578125" bestFit="1" customWidth="1"/>
    <col min="3" max="3" width="7.7109375" bestFit="1" customWidth="1"/>
    <col min="4" max="4" width="12.42578125" bestFit="1" customWidth="1"/>
    <col min="5" max="5" width="1.7109375" customWidth="1"/>
    <col min="6" max="6" width="6.28515625" bestFit="1" customWidth="1"/>
    <col min="7" max="7" width="7.28515625" bestFit="1" customWidth="1"/>
    <col min="8" max="8" width="6.85546875" bestFit="1" customWidth="1"/>
    <col min="9" max="9" width="1.42578125" style="79" customWidth="1"/>
    <col min="10" max="10" width="6.28515625" bestFit="1" customWidth="1"/>
    <col min="11" max="11" width="7.28515625" bestFit="1" customWidth="1"/>
    <col min="12" max="12" width="6.85546875" bestFit="1" customWidth="1"/>
    <col min="13" max="13" width="1.42578125" customWidth="1"/>
    <col min="14" max="14" width="6.28515625" bestFit="1" customWidth="1"/>
    <col min="15" max="15" width="7.28515625" bestFit="1" customWidth="1"/>
    <col min="16" max="16" width="6.85546875" bestFit="1" customWidth="1"/>
    <col min="17" max="17" width="1.42578125" customWidth="1"/>
    <col min="18" max="18" width="6.28515625" bestFit="1" customWidth="1"/>
    <col min="19" max="19" width="7.28515625" bestFit="1" customWidth="1"/>
    <col min="20" max="20" width="6.85546875" bestFit="1" customWidth="1"/>
    <col min="21" max="21" width="1.42578125" customWidth="1"/>
    <col min="22" max="22" width="6.28515625" bestFit="1" customWidth="1"/>
    <col min="23" max="23" width="7.28515625" bestFit="1" customWidth="1"/>
    <col min="24" max="24" width="6.85546875" bestFit="1" customWidth="1"/>
    <col min="25" max="25" width="1.42578125" customWidth="1"/>
    <col min="26" max="26" width="6.28515625" bestFit="1" customWidth="1"/>
    <col min="27" max="27" width="7.28515625" bestFit="1" customWidth="1"/>
    <col min="28" max="28" width="6.85546875" bestFit="1" customWidth="1"/>
    <col min="29" max="29" width="1.42578125" customWidth="1"/>
  </cols>
  <sheetData>
    <row r="1" spans="1:74" ht="20.25" x14ac:dyDescent="0.2">
      <c r="A1" s="75"/>
      <c r="B1" s="75"/>
      <c r="C1" s="75"/>
      <c r="D1" s="75"/>
      <c r="E1" s="75"/>
      <c r="F1" s="171" t="s">
        <v>39</v>
      </c>
      <c r="G1" s="171"/>
      <c r="H1" s="171"/>
      <c r="I1" s="94"/>
      <c r="J1" s="171" t="s">
        <v>40</v>
      </c>
      <c r="K1" s="171"/>
      <c r="L1" s="171"/>
      <c r="M1" s="94"/>
      <c r="N1" s="171" t="s">
        <v>55</v>
      </c>
      <c r="O1" s="171"/>
      <c r="P1" s="171"/>
      <c r="Q1" s="94"/>
      <c r="R1" s="171" t="s">
        <v>42</v>
      </c>
      <c r="S1" s="171"/>
      <c r="T1" s="171"/>
      <c r="U1" s="94"/>
      <c r="V1" s="171" t="s">
        <v>43</v>
      </c>
      <c r="W1" s="171"/>
      <c r="X1" s="171"/>
      <c r="Y1" s="94"/>
      <c r="Z1" s="171" t="s">
        <v>56</v>
      </c>
      <c r="AA1" s="171"/>
      <c r="AB1" s="171"/>
      <c r="AC1" s="79"/>
      <c r="AD1" s="171" t="s">
        <v>101</v>
      </c>
      <c r="AE1" s="171"/>
      <c r="AF1" s="171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</row>
    <row r="2" spans="1:74" ht="20.25" x14ac:dyDescent="0.25">
      <c r="A2" s="75"/>
      <c r="B2" s="75"/>
      <c r="C2" s="75"/>
      <c r="D2" s="75"/>
      <c r="E2" s="75"/>
      <c r="F2" s="119" t="s">
        <v>98</v>
      </c>
      <c r="G2" s="173" t="s">
        <v>97</v>
      </c>
      <c r="H2" s="173"/>
      <c r="J2" s="119" t="s">
        <v>98</v>
      </c>
      <c r="K2" s="173" t="s">
        <v>97</v>
      </c>
      <c r="L2" s="173"/>
      <c r="M2" s="79"/>
      <c r="N2" s="119" t="s">
        <v>98</v>
      </c>
      <c r="O2" s="173" t="s">
        <v>97</v>
      </c>
      <c r="P2" s="173"/>
      <c r="Q2" s="79"/>
      <c r="R2" s="119" t="s">
        <v>98</v>
      </c>
      <c r="S2" s="173" t="s">
        <v>97</v>
      </c>
      <c r="T2" s="173"/>
      <c r="U2" s="79"/>
      <c r="V2" s="119" t="s">
        <v>98</v>
      </c>
      <c r="W2" s="173" t="s">
        <v>97</v>
      </c>
      <c r="X2" s="173"/>
      <c r="Y2" s="79"/>
      <c r="Z2" s="119" t="s">
        <v>98</v>
      </c>
      <c r="AA2" s="173" t="s">
        <v>97</v>
      </c>
      <c r="AB2" s="173"/>
      <c r="AC2" s="79"/>
      <c r="AD2" s="119" t="s">
        <v>98</v>
      </c>
      <c r="AE2" s="173" t="s">
        <v>97</v>
      </c>
      <c r="AF2" s="173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</row>
    <row r="3" spans="1:74" ht="20.25" x14ac:dyDescent="0.2">
      <c r="A3" s="75"/>
      <c r="B3" s="75"/>
      <c r="C3" s="75"/>
      <c r="D3" s="75"/>
      <c r="E3" s="75"/>
      <c r="F3" s="117" t="s">
        <v>15</v>
      </c>
      <c r="G3" s="172">
        <f>(G24-G5)/100*60</f>
        <v>36</v>
      </c>
      <c r="H3" s="172"/>
      <c r="J3" s="117" t="s">
        <v>15</v>
      </c>
      <c r="K3" s="172">
        <f>(K24-K5)/100*60</f>
        <v>42</v>
      </c>
      <c r="L3" s="172"/>
      <c r="M3" s="79"/>
      <c r="N3" s="117" t="s">
        <v>15</v>
      </c>
      <c r="O3" s="172">
        <f>(O24-O5)/100*60</f>
        <v>0</v>
      </c>
      <c r="P3" s="172"/>
      <c r="Q3" s="79"/>
      <c r="R3" s="117" t="s">
        <v>15</v>
      </c>
      <c r="S3" s="172">
        <f>(S24-S5)/100*60</f>
        <v>-6</v>
      </c>
      <c r="T3" s="172"/>
      <c r="U3" s="79"/>
      <c r="V3" s="117" t="s">
        <v>15</v>
      </c>
      <c r="W3" s="172">
        <f>(W24-W5)/100*60</f>
        <v>0</v>
      </c>
      <c r="X3" s="172"/>
      <c r="Y3" s="79"/>
      <c r="Z3" s="117" t="s">
        <v>15</v>
      </c>
      <c r="AA3" s="172">
        <f>(AA24-AA5)/100*60</f>
        <v>-6</v>
      </c>
      <c r="AB3" s="172"/>
      <c r="AC3" s="79"/>
      <c r="AD3" s="117" t="s">
        <v>15</v>
      </c>
      <c r="AE3" s="172">
        <f>(AE24-AE5)/100*60</f>
        <v>0</v>
      </c>
      <c r="AF3" s="172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</row>
    <row r="4" spans="1:74" ht="20.25" x14ac:dyDescent="0.2">
      <c r="A4" s="75"/>
      <c r="B4" s="75"/>
      <c r="C4" s="75"/>
      <c r="D4" s="75"/>
      <c r="E4" s="75"/>
      <c r="F4" s="117" t="s">
        <v>16</v>
      </c>
      <c r="G4" s="172">
        <f>(G24-G5)/100*40</f>
        <v>24</v>
      </c>
      <c r="H4" s="172"/>
      <c r="J4" s="117" t="s">
        <v>16</v>
      </c>
      <c r="K4" s="172">
        <f>(K24-K5)/100*40</f>
        <v>28</v>
      </c>
      <c r="L4" s="172"/>
      <c r="M4" s="79"/>
      <c r="N4" s="117" t="s">
        <v>16</v>
      </c>
      <c r="O4" s="172">
        <f>(O24-O5)/100*40</f>
        <v>0</v>
      </c>
      <c r="P4" s="172"/>
      <c r="Q4" s="79"/>
      <c r="R4" s="117" t="s">
        <v>16</v>
      </c>
      <c r="S4" s="172">
        <f>(S24-S5)/100*40</f>
        <v>-4</v>
      </c>
      <c r="T4" s="172"/>
      <c r="U4" s="79"/>
      <c r="V4" s="117" t="s">
        <v>16</v>
      </c>
      <c r="W4" s="172">
        <f>(W24-W5)/100*40</f>
        <v>0</v>
      </c>
      <c r="X4" s="172"/>
      <c r="Y4" s="79"/>
      <c r="Z4" s="117" t="s">
        <v>16</v>
      </c>
      <c r="AA4" s="172">
        <f>(AA24-AA5)/100*40</f>
        <v>-4</v>
      </c>
      <c r="AB4" s="172"/>
      <c r="AC4" s="79"/>
      <c r="AD4" s="117" t="s">
        <v>16</v>
      </c>
      <c r="AE4" s="172">
        <f>(AE24-AE5)/100*40</f>
        <v>0</v>
      </c>
      <c r="AF4" s="172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</row>
    <row r="5" spans="1:74" ht="20.25" x14ac:dyDescent="0.2">
      <c r="A5" s="75"/>
      <c r="B5" s="75"/>
      <c r="C5" s="75"/>
      <c r="D5" s="75"/>
      <c r="E5" s="75"/>
      <c r="F5" s="117" t="s">
        <v>17</v>
      </c>
      <c r="G5" s="172">
        <v>10</v>
      </c>
      <c r="H5" s="172"/>
      <c r="J5" s="117" t="s">
        <v>17</v>
      </c>
      <c r="K5" s="172">
        <v>10</v>
      </c>
      <c r="L5" s="172"/>
      <c r="M5" s="79"/>
      <c r="N5" s="117" t="s">
        <v>17</v>
      </c>
      <c r="O5" s="172"/>
      <c r="P5" s="172"/>
      <c r="Q5" s="79"/>
      <c r="R5" s="117" t="s">
        <v>17</v>
      </c>
      <c r="S5" s="172">
        <v>10</v>
      </c>
      <c r="T5" s="172"/>
      <c r="U5" s="79"/>
      <c r="V5" s="117" t="s">
        <v>17</v>
      </c>
      <c r="W5" s="172"/>
      <c r="X5" s="172"/>
      <c r="Y5" s="79"/>
      <c r="Z5" s="117" t="s">
        <v>17</v>
      </c>
      <c r="AA5" s="172">
        <v>10</v>
      </c>
      <c r="AB5" s="172"/>
      <c r="AC5" s="79"/>
      <c r="AD5" s="117" t="s">
        <v>17</v>
      </c>
      <c r="AE5" s="172"/>
      <c r="AF5" s="172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</row>
    <row r="6" spans="1:74" ht="5.25" customHeight="1" x14ac:dyDescent="0.2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</row>
    <row r="7" spans="1:74" ht="30.75" customHeight="1" x14ac:dyDescent="0.25">
      <c r="A7" s="118" t="s">
        <v>124</v>
      </c>
      <c r="B7" s="118" t="s">
        <v>38</v>
      </c>
      <c r="C7" s="118" t="s">
        <v>37</v>
      </c>
      <c r="D7" s="118" t="s">
        <v>99</v>
      </c>
      <c r="E7" s="75"/>
      <c r="F7" s="86" t="s">
        <v>37</v>
      </c>
      <c r="G7" s="86" t="s">
        <v>96</v>
      </c>
      <c r="H7" s="86" t="s">
        <v>97</v>
      </c>
      <c r="I7" s="76"/>
      <c r="J7" s="86" t="s">
        <v>37</v>
      </c>
      <c r="K7" s="86" t="s">
        <v>96</v>
      </c>
      <c r="L7" s="86" t="s">
        <v>97</v>
      </c>
      <c r="M7" s="76"/>
      <c r="N7" s="86" t="s">
        <v>37</v>
      </c>
      <c r="O7" s="86" t="s">
        <v>96</v>
      </c>
      <c r="P7" s="86" t="s">
        <v>97</v>
      </c>
      <c r="Q7" s="76"/>
      <c r="R7" s="86" t="s">
        <v>37</v>
      </c>
      <c r="S7" s="86" t="s">
        <v>96</v>
      </c>
      <c r="T7" s="86" t="s">
        <v>97</v>
      </c>
      <c r="U7" s="76"/>
      <c r="V7" s="86" t="s">
        <v>37</v>
      </c>
      <c r="W7" s="86" t="s">
        <v>96</v>
      </c>
      <c r="X7" s="86" t="s">
        <v>97</v>
      </c>
      <c r="Y7" s="76"/>
      <c r="Z7" s="86" t="s">
        <v>37</v>
      </c>
      <c r="AA7" s="86" t="s">
        <v>96</v>
      </c>
      <c r="AB7" s="86" t="s">
        <v>97</v>
      </c>
      <c r="AC7" s="76"/>
      <c r="AD7" s="86" t="s">
        <v>37</v>
      </c>
      <c r="AE7" s="86" t="s">
        <v>96</v>
      </c>
      <c r="AF7" s="86" t="s">
        <v>97</v>
      </c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</row>
    <row r="8" spans="1:74" ht="6" customHeight="1" x14ac:dyDescent="0.2">
      <c r="A8" s="59"/>
      <c r="B8" s="59"/>
      <c r="C8" s="59"/>
      <c r="D8" s="59"/>
      <c r="E8" s="75"/>
      <c r="F8" s="82"/>
      <c r="G8" s="82"/>
      <c r="H8" s="83"/>
      <c r="I8" s="77"/>
      <c r="J8" s="82"/>
      <c r="K8" s="82"/>
      <c r="L8" s="83"/>
      <c r="M8" s="77"/>
      <c r="N8" s="82"/>
      <c r="O8" s="82"/>
      <c r="P8" s="83"/>
      <c r="Q8" s="77"/>
      <c r="R8" s="82"/>
      <c r="S8" s="82"/>
      <c r="T8" s="83"/>
      <c r="U8" s="77"/>
      <c r="V8" s="82"/>
      <c r="W8" s="82"/>
      <c r="X8" s="83"/>
      <c r="Y8" s="77"/>
      <c r="Z8" s="82"/>
      <c r="AA8" s="82"/>
      <c r="AB8" s="83"/>
      <c r="AC8" s="77"/>
      <c r="AD8" s="82"/>
      <c r="AE8" s="82"/>
      <c r="AF8" s="83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</row>
    <row r="9" spans="1:74" ht="20.25" x14ac:dyDescent="0.25">
      <c r="A9" s="58" t="s">
        <v>1</v>
      </c>
      <c r="B9" s="117">
        <f>SUM(H9,L9,P9,T9,X9,AB9,AF9)</f>
        <v>10</v>
      </c>
      <c r="C9" s="62">
        <f>SUM(F9,J9,N9,R9,V9,Z9)</f>
        <v>2</v>
      </c>
      <c r="D9" s="117">
        <f>C9*10</f>
        <v>20</v>
      </c>
      <c r="E9" s="75"/>
      <c r="F9" s="87">
        <v>1</v>
      </c>
      <c r="G9" s="87"/>
      <c r="H9" s="93"/>
      <c r="I9" s="78"/>
      <c r="J9" s="87">
        <v>1</v>
      </c>
      <c r="K9" s="87">
        <v>3</v>
      </c>
      <c r="L9" s="93">
        <v>10</v>
      </c>
      <c r="M9" s="78"/>
      <c r="N9" s="87"/>
      <c r="O9" s="87"/>
      <c r="P9" s="93"/>
      <c r="Q9" s="78"/>
      <c r="R9" s="87"/>
      <c r="S9" s="87"/>
      <c r="T9" s="93"/>
      <c r="U9" s="78"/>
      <c r="V9" s="87"/>
      <c r="W9" s="87"/>
      <c r="X9" s="93"/>
      <c r="Y9" s="78"/>
      <c r="Z9" s="87"/>
      <c r="AA9" s="87"/>
      <c r="AB9" s="93"/>
      <c r="AC9" s="78"/>
      <c r="AD9" s="87"/>
      <c r="AE9" s="87"/>
      <c r="AF9" s="93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</row>
    <row r="10" spans="1:74" ht="20.25" x14ac:dyDescent="0.25">
      <c r="A10" s="58" t="s">
        <v>2</v>
      </c>
      <c r="B10" s="117">
        <f t="shared" ref="B10:B22" si="0">SUM(H10,L10,P10,T10,X10,AB10,AF10)</f>
        <v>0</v>
      </c>
      <c r="C10" s="62">
        <f t="shared" ref="C10:C22" si="1">SUM(F10,J10,N10,R10,V10,Z10)</f>
        <v>0</v>
      </c>
      <c r="D10" s="117">
        <f t="shared" ref="D10:D22" si="2">C10*10</f>
        <v>0</v>
      </c>
      <c r="E10" s="75"/>
      <c r="F10" s="87"/>
      <c r="G10" s="87"/>
      <c r="H10" s="93"/>
      <c r="I10" s="78"/>
      <c r="J10" s="87"/>
      <c r="K10" s="87"/>
      <c r="L10" s="93"/>
      <c r="M10" s="78"/>
      <c r="N10" s="87"/>
      <c r="O10" s="87"/>
      <c r="P10" s="93"/>
      <c r="Q10" s="78"/>
      <c r="R10" s="87"/>
      <c r="S10" s="87"/>
      <c r="T10" s="93"/>
      <c r="U10" s="78"/>
      <c r="V10" s="87"/>
      <c r="W10" s="87"/>
      <c r="X10" s="93"/>
      <c r="Y10" s="78"/>
      <c r="Z10" s="87"/>
      <c r="AA10" s="87"/>
      <c r="AB10" s="93"/>
      <c r="AC10" s="78"/>
      <c r="AD10" s="87"/>
      <c r="AE10" s="87"/>
      <c r="AF10" s="93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</row>
    <row r="11" spans="1:74" ht="20.25" x14ac:dyDescent="0.25">
      <c r="A11" s="58" t="s">
        <v>3</v>
      </c>
      <c r="B11" s="117">
        <f t="shared" si="0"/>
        <v>0</v>
      </c>
      <c r="C11" s="62">
        <f t="shared" si="1"/>
        <v>0</v>
      </c>
      <c r="D11" s="117">
        <f t="shared" si="2"/>
        <v>0</v>
      </c>
      <c r="E11" s="75"/>
      <c r="F11" s="87"/>
      <c r="G11" s="87"/>
      <c r="H11" s="93"/>
      <c r="I11" s="78"/>
      <c r="J11" s="87"/>
      <c r="K11" s="87"/>
      <c r="L11" s="93"/>
      <c r="M11" s="78"/>
      <c r="N11" s="87"/>
      <c r="O11" s="87"/>
      <c r="P11" s="93"/>
      <c r="Q11" s="78"/>
      <c r="R11" s="87"/>
      <c r="S11" s="87"/>
      <c r="T11" s="93"/>
      <c r="U11" s="78"/>
      <c r="V11" s="87"/>
      <c r="W11" s="87"/>
      <c r="X11" s="93"/>
      <c r="Y11" s="78"/>
      <c r="Z11" s="87"/>
      <c r="AA11" s="87"/>
      <c r="AB11" s="93"/>
      <c r="AC11" s="78"/>
      <c r="AD11" s="87"/>
      <c r="AE11" s="87"/>
      <c r="AF11" s="93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</row>
    <row r="12" spans="1:74" ht="20.25" x14ac:dyDescent="0.25">
      <c r="A12" s="58" t="s">
        <v>4</v>
      </c>
      <c r="B12" s="117">
        <f t="shared" si="0"/>
        <v>24</v>
      </c>
      <c r="C12" s="62">
        <f t="shared" si="1"/>
        <v>2</v>
      </c>
      <c r="D12" s="117">
        <f t="shared" si="2"/>
        <v>20</v>
      </c>
      <c r="E12" s="75"/>
      <c r="F12" s="87">
        <v>1</v>
      </c>
      <c r="G12" s="87">
        <v>2</v>
      </c>
      <c r="H12" s="93">
        <v>24</v>
      </c>
      <c r="I12" s="78"/>
      <c r="J12" s="87">
        <v>1</v>
      </c>
      <c r="K12" s="87"/>
      <c r="L12" s="93"/>
      <c r="M12" s="78"/>
      <c r="N12" s="87"/>
      <c r="O12" s="87"/>
      <c r="P12" s="93"/>
      <c r="Q12" s="78"/>
      <c r="R12" s="87"/>
      <c r="S12" s="87"/>
      <c r="T12" s="93"/>
      <c r="U12" s="78"/>
      <c r="V12" s="87"/>
      <c r="W12" s="87"/>
      <c r="X12" s="93"/>
      <c r="Y12" s="78"/>
      <c r="Z12" s="87"/>
      <c r="AA12" s="87"/>
      <c r="AB12" s="93"/>
      <c r="AC12" s="78"/>
      <c r="AD12" s="87"/>
      <c r="AE12" s="87"/>
      <c r="AF12" s="93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</row>
    <row r="13" spans="1:74" ht="20.25" x14ac:dyDescent="0.25">
      <c r="A13" s="58" t="s">
        <v>5</v>
      </c>
      <c r="B13" s="117">
        <f t="shared" si="0"/>
        <v>0</v>
      </c>
      <c r="C13" s="62">
        <f t="shared" si="1"/>
        <v>1</v>
      </c>
      <c r="D13" s="117">
        <f t="shared" si="2"/>
        <v>10</v>
      </c>
      <c r="E13" s="75"/>
      <c r="F13" s="87"/>
      <c r="G13" s="87"/>
      <c r="H13" s="93"/>
      <c r="I13" s="78"/>
      <c r="J13" s="87">
        <v>1</v>
      </c>
      <c r="K13" s="87"/>
      <c r="L13" s="93"/>
      <c r="M13" s="78"/>
      <c r="N13" s="87"/>
      <c r="O13" s="87"/>
      <c r="P13" s="93"/>
      <c r="Q13" s="78"/>
      <c r="R13" s="87"/>
      <c r="S13" s="87"/>
      <c r="T13" s="93"/>
      <c r="U13" s="78"/>
      <c r="V13" s="87"/>
      <c r="W13" s="87"/>
      <c r="X13" s="93"/>
      <c r="Y13" s="78"/>
      <c r="Z13" s="87"/>
      <c r="AA13" s="87"/>
      <c r="AB13" s="93"/>
      <c r="AC13" s="78"/>
      <c r="AD13" s="87"/>
      <c r="AE13" s="87"/>
      <c r="AF13" s="93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</row>
    <row r="14" spans="1:74" ht="20.25" x14ac:dyDescent="0.25">
      <c r="A14" s="58" t="s">
        <v>6</v>
      </c>
      <c r="B14" s="117">
        <f t="shared" si="0"/>
        <v>0</v>
      </c>
      <c r="C14" s="62">
        <f t="shared" si="1"/>
        <v>2</v>
      </c>
      <c r="D14" s="117">
        <f t="shared" si="2"/>
        <v>20</v>
      </c>
      <c r="E14" s="75"/>
      <c r="F14" s="87">
        <v>1</v>
      </c>
      <c r="G14" s="87"/>
      <c r="H14" s="93"/>
      <c r="I14" s="78"/>
      <c r="J14" s="87">
        <v>1</v>
      </c>
      <c r="K14" s="87"/>
      <c r="L14" s="93"/>
      <c r="M14" s="78"/>
      <c r="N14" s="87"/>
      <c r="O14" s="87"/>
      <c r="P14" s="93"/>
      <c r="Q14" s="78"/>
      <c r="R14" s="87"/>
      <c r="S14" s="87"/>
      <c r="T14" s="93"/>
      <c r="U14" s="78"/>
      <c r="V14" s="87"/>
      <c r="W14" s="87"/>
      <c r="X14" s="93"/>
      <c r="Y14" s="78"/>
      <c r="Z14" s="87"/>
      <c r="AA14" s="87"/>
      <c r="AB14" s="93"/>
      <c r="AC14" s="78"/>
      <c r="AD14" s="87"/>
      <c r="AE14" s="87"/>
      <c r="AF14" s="93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</row>
    <row r="15" spans="1:74" ht="20.25" x14ac:dyDescent="0.25">
      <c r="A15" s="58" t="s">
        <v>7</v>
      </c>
      <c r="B15" s="117">
        <f t="shared" si="0"/>
        <v>28</v>
      </c>
      <c r="C15" s="62">
        <f t="shared" si="1"/>
        <v>2</v>
      </c>
      <c r="D15" s="117">
        <f t="shared" si="2"/>
        <v>20</v>
      </c>
      <c r="E15" s="75"/>
      <c r="F15" s="87">
        <v>1</v>
      </c>
      <c r="G15" s="87"/>
      <c r="H15" s="93"/>
      <c r="I15" s="78"/>
      <c r="J15" s="87">
        <v>1</v>
      </c>
      <c r="K15" s="87">
        <v>2</v>
      </c>
      <c r="L15" s="93">
        <v>28</v>
      </c>
      <c r="M15" s="78"/>
      <c r="N15" s="87"/>
      <c r="O15" s="87"/>
      <c r="P15" s="93"/>
      <c r="Q15" s="78"/>
      <c r="R15" s="87"/>
      <c r="S15" s="87"/>
      <c r="T15" s="93"/>
      <c r="U15" s="78"/>
      <c r="V15" s="87"/>
      <c r="W15" s="87"/>
      <c r="X15" s="93"/>
      <c r="Y15" s="78"/>
      <c r="Z15" s="87"/>
      <c r="AA15" s="87"/>
      <c r="AB15" s="93"/>
      <c r="AC15" s="78"/>
      <c r="AD15" s="87"/>
      <c r="AE15" s="87"/>
      <c r="AF15" s="93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</row>
    <row r="16" spans="1:74" ht="20.25" x14ac:dyDescent="0.25">
      <c r="A16" s="58" t="s">
        <v>8</v>
      </c>
      <c r="B16" s="117">
        <f t="shared" si="0"/>
        <v>42</v>
      </c>
      <c r="C16" s="62">
        <f t="shared" si="1"/>
        <v>2</v>
      </c>
      <c r="D16" s="117">
        <f t="shared" si="2"/>
        <v>20</v>
      </c>
      <c r="E16" s="75"/>
      <c r="F16" s="87">
        <v>1</v>
      </c>
      <c r="G16" s="87"/>
      <c r="H16" s="93"/>
      <c r="I16" s="78"/>
      <c r="J16" s="87">
        <v>1</v>
      </c>
      <c r="K16" s="87">
        <v>1</v>
      </c>
      <c r="L16" s="93">
        <v>42</v>
      </c>
      <c r="M16" s="78"/>
      <c r="N16" s="87"/>
      <c r="O16" s="87"/>
      <c r="P16" s="93"/>
      <c r="Q16" s="78"/>
      <c r="R16" s="87"/>
      <c r="S16" s="87"/>
      <c r="T16" s="93"/>
      <c r="U16" s="78"/>
      <c r="V16" s="87"/>
      <c r="W16" s="87"/>
      <c r="X16" s="93"/>
      <c r="Y16" s="78"/>
      <c r="Z16" s="87"/>
      <c r="AA16" s="87"/>
      <c r="AB16" s="93"/>
      <c r="AC16" s="78"/>
      <c r="AD16" s="87"/>
      <c r="AE16" s="87"/>
      <c r="AF16" s="93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</row>
    <row r="17" spans="1:74" ht="20.25" x14ac:dyDescent="0.25">
      <c r="A17" s="58" t="s">
        <v>9</v>
      </c>
      <c r="B17" s="117">
        <f t="shared" si="0"/>
        <v>0</v>
      </c>
      <c r="C17" s="62">
        <f t="shared" si="1"/>
        <v>0</v>
      </c>
      <c r="D17" s="117">
        <f t="shared" si="2"/>
        <v>0</v>
      </c>
      <c r="E17" s="75"/>
      <c r="F17" s="87"/>
      <c r="G17" s="87"/>
      <c r="H17" s="93"/>
      <c r="I17" s="78"/>
      <c r="J17" s="87"/>
      <c r="K17" s="87"/>
      <c r="L17" s="93"/>
      <c r="M17" s="78"/>
      <c r="N17" s="87"/>
      <c r="O17" s="87"/>
      <c r="P17" s="93"/>
      <c r="Q17" s="78"/>
      <c r="R17" s="87"/>
      <c r="S17" s="87"/>
      <c r="T17" s="93"/>
      <c r="U17" s="78"/>
      <c r="V17" s="87"/>
      <c r="W17" s="87"/>
      <c r="X17" s="93"/>
      <c r="Y17" s="78"/>
      <c r="Z17" s="87"/>
      <c r="AA17" s="87"/>
      <c r="AB17" s="93"/>
      <c r="AC17" s="78"/>
      <c r="AD17" s="87"/>
      <c r="AE17" s="87"/>
      <c r="AF17" s="93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</row>
    <row r="18" spans="1:74" ht="20.25" x14ac:dyDescent="0.25">
      <c r="A18" s="58" t="s">
        <v>10</v>
      </c>
      <c r="B18" s="117">
        <f t="shared" si="0"/>
        <v>10</v>
      </c>
      <c r="C18" s="62">
        <f t="shared" si="1"/>
        <v>2</v>
      </c>
      <c r="D18" s="117">
        <f t="shared" si="2"/>
        <v>20</v>
      </c>
      <c r="E18" s="75"/>
      <c r="F18" s="87">
        <v>1</v>
      </c>
      <c r="G18" s="87">
        <v>3</v>
      </c>
      <c r="H18" s="93">
        <v>10</v>
      </c>
      <c r="I18" s="78"/>
      <c r="J18" s="87">
        <v>1</v>
      </c>
      <c r="K18" s="87"/>
      <c r="L18" s="93"/>
      <c r="M18" s="78"/>
      <c r="N18" s="87"/>
      <c r="O18" s="87"/>
      <c r="P18" s="93"/>
      <c r="Q18" s="78"/>
      <c r="R18" s="87"/>
      <c r="S18" s="87"/>
      <c r="T18" s="93"/>
      <c r="U18" s="78"/>
      <c r="V18" s="87"/>
      <c r="W18" s="87"/>
      <c r="X18" s="93"/>
      <c r="Y18" s="78"/>
      <c r="Z18" s="87"/>
      <c r="AA18" s="87"/>
      <c r="AB18" s="93"/>
      <c r="AC18" s="78"/>
      <c r="AD18" s="87"/>
      <c r="AE18" s="87"/>
      <c r="AF18" s="93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</row>
    <row r="19" spans="1:74" ht="20.25" x14ac:dyDescent="0.25">
      <c r="A19" s="58" t="s">
        <v>11</v>
      </c>
      <c r="B19" s="117">
        <f t="shared" si="0"/>
        <v>36</v>
      </c>
      <c r="C19" s="62">
        <f t="shared" si="1"/>
        <v>2</v>
      </c>
      <c r="D19" s="117">
        <f t="shared" si="2"/>
        <v>20</v>
      </c>
      <c r="E19" s="75"/>
      <c r="F19" s="87">
        <v>1</v>
      </c>
      <c r="G19" s="87">
        <v>1</v>
      </c>
      <c r="H19" s="93">
        <v>36</v>
      </c>
      <c r="I19" s="78"/>
      <c r="J19" s="87">
        <v>1</v>
      </c>
      <c r="K19" s="87"/>
      <c r="L19" s="93"/>
      <c r="M19" s="78"/>
      <c r="N19" s="87"/>
      <c r="O19" s="87"/>
      <c r="P19" s="93"/>
      <c r="Q19" s="78"/>
      <c r="R19" s="87"/>
      <c r="S19" s="87"/>
      <c r="T19" s="93"/>
      <c r="U19" s="78"/>
      <c r="V19" s="87"/>
      <c r="W19" s="87"/>
      <c r="X19" s="93"/>
      <c r="Y19" s="78"/>
      <c r="Z19" s="87"/>
      <c r="AA19" s="87"/>
      <c r="AB19" s="93"/>
      <c r="AC19" s="78"/>
      <c r="AD19" s="87"/>
      <c r="AE19" s="87"/>
      <c r="AF19" s="93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</row>
    <row r="20" spans="1:74" ht="20.25" x14ac:dyDescent="0.25">
      <c r="A20" s="58" t="s">
        <v>12</v>
      </c>
      <c r="B20" s="117">
        <f t="shared" si="0"/>
        <v>0</v>
      </c>
      <c r="C20" s="62">
        <f t="shared" si="1"/>
        <v>0</v>
      </c>
      <c r="D20" s="117">
        <f t="shared" si="2"/>
        <v>0</v>
      </c>
      <c r="E20" s="75"/>
      <c r="F20" s="87"/>
      <c r="G20" s="87"/>
      <c r="H20" s="93"/>
      <c r="I20" s="78"/>
      <c r="J20" s="87"/>
      <c r="K20" s="87"/>
      <c r="L20" s="93"/>
      <c r="M20" s="78"/>
      <c r="N20" s="87"/>
      <c r="O20" s="87"/>
      <c r="P20" s="93"/>
      <c r="Q20" s="78"/>
      <c r="R20" s="87"/>
      <c r="S20" s="87"/>
      <c r="T20" s="93"/>
      <c r="U20" s="78"/>
      <c r="V20" s="87"/>
      <c r="W20" s="87"/>
      <c r="X20" s="93"/>
      <c r="Y20" s="78"/>
      <c r="Z20" s="87"/>
      <c r="AA20" s="87"/>
      <c r="AB20" s="93"/>
      <c r="AC20" s="78"/>
      <c r="AD20" s="87"/>
      <c r="AE20" s="87"/>
      <c r="AF20" s="93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</row>
    <row r="21" spans="1:74" ht="20.25" x14ac:dyDescent="0.25">
      <c r="A21" s="58" t="s">
        <v>54</v>
      </c>
      <c r="B21" s="117">
        <f t="shared" si="0"/>
        <v>0</v>
      </c>
      <c r="C21" s="62">
        <f t="shared" si="1"/>
        <v>0</v>
      </c>
      <c r="D21" s="117">
        <f t="shared" si="2"/>
        <v>0</v>
      </c>
      <c r="E21" s="75"/>
      <c r="F21" s="87"/>
      <c r="G21" s="87"/>
      <c r="H21" s="93"/>
      <c r="I21" s="78"/>
      <c r="J21" s="87"/>
      <c r="K21" s="87"/>
      <c r="L21" s="93"/>
      <c r="M21" s="78"/>
      <c r="N21" s="87"/>
      <c r="O21" s="87"/>
      <c r="P21" s="93"/>
      <c r="Q21" s="78"/>
      <c r="R21" s="87"/>
      <c r="S21" s="87"/>
      <c r="T21" s="93"/>
      <c r="U21" s="78"/>
      <c r="V21" s="87"/>
      <c r="W21" s="87"/>
      <c r="X21" s="93"/>
      <c r="Y21" s="78"/>
      <c r="Z21" s="87"/>
      <c r="AA21" s="87"/>
      <c r="AB21" s="93"/>
      <c r="AC21" s="78"/>
      <c r="AD21" s="87"/>
      <c r="AE21" s="87"/>
      <c r="AF21" s="93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</row>
    <row r="22" spans="1:74" ht="20.25" x14ac:dyDescent="0.25">
      <c r="A22" s="58" t="s">
        <v>76</v>
      </c>
      <c r="B22" s="117">
        <f t="shared" si="0"/>
        <v>0</v>
      </c>
      <c r="C22" s="62">
        <f t="shared" si="1"/>
        <v>0</v>
      </c>
      <c r="D22" s="117">
        <f t="shared" si="2"/>
        <v>0</v>
      </c>
      <c r="E22" s="75"/>
      <c r="F22" s="87"/>
      <c r="G22" s="87"/>
      <c r="H22" s="93"/>
      <c r="I22" s="78"/>
      <c r="J22" s="87"/>
      <c r="K22" s="87"/>
      <c r="L22" s="93"/>
      <c r="M22" s="78"/>
      <c r="N22" s="87"/>
      <c r="O22" s="87"/>
      <c r="P22" s="93"/>
      <c r="Q22" s="78"/>
      <c r="R22" s="87"/>
      <c r="S22" s="87"/>
      <c r="T22" s="93"/>
      <c r="U22" s="78"/>
      <c r="V22" s="87"/>
      <c r="W22" s="87"/>
      <c r="X22" s="93"/>
      <c r="Y22" s="78"/>
      <c r="Z22" s="87"/>
      <c r="AA22" s="87"/>
      <c r="AB22" s="93"/>
      <c r="AC22" s="78"/>
      <c r="AD22" s="87"/>
      <c r="AE22" s="87"/>
      <c r="AF22" s="93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</row>
    <row r="23" spans="1:74" ht="5.25" customHeight="1" x14ac:dyDescent="0.2">
      <c r="A23" s="59"/>
      <c r="B23" s="63"/>
      <c r="C23" s="63"/>
      <c r="D23" s="63"/>
      <c r="E23" s="75"/>
      <c r="F23" s="84"/>
      <c r="G23" s="84"/>
      <c r="H23" s="85"/>
      <c r="I23" s="78"/>
      <c r="J23" s="84"/>
      <c r="K23" s="84"/>
      <c r="L23" s="85"/>
      <c r="M23" s="78"/>
      <c r="N23" s="84"/>
      <c r="O23" s="84"/>
      <c r="P23" s="84"/>
      <c r="Q23" s="78"/>
      <c r="R23" s="84"/>
      <c r="S23" s="84"/>
      <c r="T23" s="85"/>
      <c r="U23" s="78"/>
      <c r="V23" s="84"/>
      <c r="W23" s="84"/>
      <c r="X23" s="85"/>
      <c r="Y23" s="78"/>
      <c r="Z23" s="84"/>
      <c r="AA23" s="84"/>
      <c r="AB23" s="85"/>
      <c r="AC23" s="78"/>
      <c r="AD23" s="84"/>
      <c r="AE23" s="84"/>
      <c r="AF23" s="8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</row>
    <row r="24" spans="1:74" ht="20.25" x14ac:dyDescent="0.2">
      <c r="A24" s="58"/>
      <c r="B24" s="64">
        <f>SUM(B9:B22)</f>
        <v>150</v>
      </c>
      <c r="C24" s="118"/>
      <c r="D24" s="64">
        <f>SUM(D9:D23)</f>
        <v>150</v>
      </c>
      <c r="E24" s="75"/>
      <c r="F24" s="89">
        <f>SUM(F9:F22)</f>
        <v>7</v>
      </c>
      <c r="G24" s="95">
        <f>F24*10</f>
        <v>70</v>
      </c>
      <c r="H24" s="90">
        <f>SUM(H9:H22)</f>
        <v>70</v>
      </c>
      <c r="I24" s="78"/>
      <c r="J24" s="89">
        <f>SUM(J9:J22)</f>
        <v>8</v>
      </c>
      <c r="K24" s="95">
        <f>J24*10</f>
        <v>80</v>
      </c>
      <c r="L24" s="90">
        <f>SUM(L9:L22)</f>
        <v>80</v>
      </c>
      <c r="M24" s="78"/>
      <c r="N24" s="89">
        <f>SUM(N9:N22)</f>
        <v>0</v>
      </c>
      <c r="O24" s="95">
        <f>N24*10</f>
        <v>0</v>
      </c>
      <c r="P24" s="90">
        <f>SUM(P9:P22)</f>
        <v>0</v>
      </c>
      <c r="Q24" s="78"/>
      <c r="R24" s="89">
        <f>SUM(R9:R22)</f>
        <v>0</v>
      </c>
      <c r="S24" s="95">
        <f>R24*10</f>
        <v>0</v>
      </c>
      <c r="T24" s="90">
        <f>SUM(T9:T22)</f>
        <v>0</v>
      </c>
      <c r="U24" s="78"/>
      <c r="V24" s="89">
        <f>SUM(V9:V22)</f>
        <v>0</v>
      </c>
      <c r="W24" s="95">
        <f>V24*10</f>
        <v>0</v>
      </c>
      <c r="X24" s="90">
        <f>SUM(X9:X22)</f>
        <v>0</v>
      </c>
      <c r="Y24" s="78"/>
      <c r="Z24" s="89">
        <f>SUM(Z9:Z22)</f>
        <v>0</v>
      </c>
      <c r="AA24" s="95">
        <f>Z24*10</f>
        <v>0</v>
      </c>
      <c r="AB24" s="90">
        <f>SUM(AB9:AB22)</f>
        <v>0</v>
      </c>
      <c r="AC24" s="78"/>
      <c r="AD24" s="89">
        <f>SUM(AD9:AD22)</f>
        <v>0</v>
      </c>
      <c r="AE24" s="95">
        <f>AD24*10</f>
        <v>0</v>
      </c>
      <c r="AF24" s="90">
        <f>SUM(AF9:AF22)</f>
        <v>0</v>
      </c>
      <c r="AG24" s="75"/>
      <c r="AH24" s="90">
        <f>SUM(AF24,AB24,X24,T24,P24,L24,H24)</f>
        <v>150</v>
      </c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</row>
    <row r="25" spans="1:74" ht="20.25" x14ac:dyDescent="0.2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</row>
    <row r="26" spans="1:74" ht="20.25" x14ac:dyDescent="0.2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</row>
    <row r="27" spans="1:74" ht="20.25" x14ac:dyDescent="0.2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</row>
    <row r="28" spans="1:74" ht="20.25" x14ac:dyDescent="0.2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</row>
    <row r="29" spans="1:74" ht="20.25" x14ac:dyDescent="0.2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</row>
    <row r="30" spans="1:74" ht="20.25" x14ac:dyDescent="0.2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</row>
    <row r="31" spans="1:74" ht="20.25" x14ac:dyDescent="0.2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</row>
    <row r="32" spans="1:74" ht="20.25" x14ac:dyDescent="0.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</row>
    <row r="33" spans="1:74" ht="4.5" customHeight="1" x14ac:dyDescent="0.2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</row>
    <row r="34" spans="1:74" ht="20.25" x14ac:dyDescent="0.2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</row>
    <row r="35" spans="1:74" ht="20.25" x14ac:dyDescent="0.2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</row>
    <row r="36" spans="1:74" ht="20.25" x14ac:dyDescent="0.2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</row>
    <row r="37" spans="1:74" ht="20.25" x14ac:dyDescent="0.2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</row>
    <row r="38" spans="1:74" ht="20.25" x14ac:dyDescent="0.2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</row>
    <row r="39" spans="1:74" ht="20.25" x14ac:dyDescent="0.2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</row>
    <row r="40" spans="1:74" ht="20.25" x14ac:dyDescent="0.2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</row>
    <row r="41" spans="1:74" ht="20.25" x14ac:dyDescent="0.2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</row>
    <row r="42" spans="1:74" ht="20.25" x14ac:dyDescent="0.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</row>
    <row r="43" spans="1:74" ht="20.25" x14ac:dyDescent="0.2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</row>
    <row r="44" spans="1:74" ht="20.25" x14ac:dyDescent="0.2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</row>
    <row r="45" spans="1:74" ht="20.25" x14ac:dyDescent="0.2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</row>
    <row r="46" spans="1:74" ht="20.25" x14ac:dyDescent="0.2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</row>
    <row r="47" spans="1:74" ht="20.25" x14ac:dyDescent="0.2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</row>
    <row r="48" spans="1:74" ht="5.25" customHeight="1" x14ac:dyDescent="0.2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</row>
    <row r="49" spans="1:74" ht="20.2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</row>
  </sheetData>
  <mergeCells count="35">
    <mergeCell ref="AE5:AF5"/>
    <mergeCell ref="G5:H5"/>
    <mergeCell ref="K5:L5"/>
    <mergeCell ref="O5:P5"/>
    <mergeCell ref="S5:T5"/>
    <mergeCell ref="W5:X5"/>
    <mergeCell ref="AA5:AB5"/>
    <mergeCell ref="AE3:AF3"/>
    <mergeCell ref="G4:H4"/>
    <mergeCell ref="K4:L4"/>
    <mergeCell ref="O4:P4"/>
    <mergeCell ref="S4:T4"/>
    <mergeCell ref="W4:X4"/>
    <mergeCell ref="AA4:AB4"/>
    <mergeCell ref="AE4:AF4"/>
    <mergeCell ref="G3:H3"/>
    <mergeCell ref="K3:L3"/>
    <mergeCell ref="O3:P3"/>
    <mergeCell ref="S3:T3"/>
    <mergeCell ref="W3:X3"/>
    <mergeCell ref="AA3:AB3"/>
    <mergeCell ref="AD1:AF1"/>
    <mergeCell ref="G2:H2"/>
    <mergeCell ref="K2:L2"/>
    <mergeCell ref="O2:P2"/>
    <mergeCell ref="S2:T2"/>
    <mergeCell ref="W2:X2"/>
    <mergeCell ref="AA2:AB2"/>
    <mergeCell ref="AE2:AF2"/>
    <mergeCell ref="F1:H1"/>
    <mergeCell ref="J1:L1"/>
    <mergeCell ref="N1:P1"/>
    <mergeCell ref="R1:T1"/>
    <mergeCell ref="V1:X1"/>
    <mergeCell ref="Z1:AB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D913-BDE0-441A-9594-1B25B5DFD45A}">
  <dimension ref="A1:BV49"/>
  <sheetViews>
    <sheetView workbookViewId="0">
      <selection sqref="A1:AH24"/>
    </sheetView>
  </sheetViews>
  <sheetFormatPr defaultRowHeight="12.75" x14ac:dyDescent="0.2"/>
  <cols>
    <col min="1" max="1" width="26.7109375" bestFit="1" customWidth="1"/>
    <col min="2" max="2" width="14.42578125" bestFit="1" customWidth="1"/>
    <col min="3" max="3" width="7.7109375" bestFit="1" customWidth="1"/>
    <col min="4" max="4" width="12.42578125" bestFit="1" customWidth="1"/>
    <col min="5" max="5" width="1.7109375" customWidth="1"/>
    <col min="6" max="6" width="6.28515625" bestFit="1" customWidth="1"/>
    <col min="7" max="7" width="7.28515625" bestFit="1" customWidth="1"/>
    <col min="8" max="8" width="6.85546875" bestFit="1" customWidth="1"/>
    <col min="9" max="9" width="1.42578125" style="79" customWidth="1"/>
    <col min="10" max="10" width="6.28515625" bestFit="1" customWidth="1"/>
    <col min="11" max="11" width="7.28515625" bestFit="1" customWidth="1"/>
    <col min="12" max="12" width="6.85546875" bestFit="1" customWidth="1"/>
    <col min="13" max="13" width="1.42578125" customWidth="1"/>
    <col min="14" max="14" width="6.28515625" bestFit="1" customWidth="1"/>
    <col min="15" max="15" width="7.28515625" bestFit="1" customWidth="1"/>
    <col min="16" max="16" width="6.85546875" bestFit="1" customWidth="1"/>
    <col min="17" max="17" width="1.42578125" customWidth="1"/>
    <col min="18" max="18" width="6.28515625" bestFit="1" customWidth="1"/>
    <col min="19" max="19" width="7.28515625" bestFit="1" customWidth="1"/>
    <col min="20" max="20" width="6.85546875" bestFit="1" customWidth="1"/>
    <col min="21" max="21" width="1.42578125" customWidth="1"/>
    <col min="22" max="22" width="6.28515625" bestFit="1" customWidth="1"/>
    <col min="23" max="23" width="7.28515625" bestFit="1" customWidth="1"/>
    <col min="24" max="24" width="6.85546875" bestFit="1" customWidth="1"/>
    <col min="25" max="25" width="1.42578125" customWidth="1"/>
    <col min="26" max="26" width="6.28515625" bestFit="1" customWidth="1"/>
    <col min="27" max="27" width="7.28515625" bestFit="1" customWidth="1"/>
    <col min="28" max="28" width="6.85546875" bestFit="1" customWidth="1"/>
    <col min="29" max="29" width="1.42578125" customWidth="1"/>
  </cols>
  <sheetData>
    <row r="1" spans="1:74" ht="20.25" x14ac:dyDescent="0.2">
      <c r="A1" s="75"/>
      <c r="B1" s="75"/>
      <c r="C1" s="75"/>
      <c r="D1" s="75"/>
      <c r="E1" s="75"/>
      <c r="F1" s="171" t="s">
        <v>39</v>
      </c>
      <c r="G1" s="171"/>
      <c r="H1" s="171"/>
      <c r="I1" s="94"/>
      <c r="J1" s="171" t="s">
        <v>40</v>
      </c>
      <c r="K1" s="171"/>
      <c r="L1" s="171"/>
      <c r="M1" s="94"/>
      <c r="N1" s="171" t="s">
        <v>55</v>
      </c>
      <c r="O1" s="171"/>
      <c r="P1" s="171"/>
      <c r="Q1" s="94"/>
      <c r="R1" s="171" t="s">
        <v>42</v>
      </c>
      <c r="S1" s="171"/>
      <c r="T1" s="171"/>
      <c r="U1" s="94"/>
      <c r="V1" s="171" t="s">
        <v>43</v>
      </c>
      <c r="W1" s="171"/>
      <c r="X1" s="171"/>
      <c r="Y1" s="94"/>
      <c r="Z1" s="171" t="s">
        <v>56</v>
      </c>
      <c r="AA1" s="171"/>
      <c r="AB1" s="171"/>
      <c r="AC1" s="79"/>
      <c r="AD1" s="171" t="s">
        <v>101</v>
      </c>
      <c r="AE1" s="171"/>
      <c r="AF1" s="171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</row>
    <row r="2" spans="1:74" ht="20.25" x14ac:dyDescent="0.25">
      <c r="A2" s="75"/>
      <c r="B2" s="75"/>
      <c r="C2" s="75"/>
      <c r="D2" s="75"/>
      <c r="E2" s="75"/>
      <c r="F2" s="119" t="s">
        <v>98</v>
      </c>
      <c r="G2" s="173" t="s">
        <v>97</v>
      </c>
      <c r="H2" s="173"/>
      <c r="J2" s="119" t="s">
        <v>98</v>
      </c>
      <c r="K2" s="173" t="s">
        <v>97</v>
      </c>
      <c r="L2" s="173"/>
      <c r="M2" s="79"/>
      <c r="N2" s="119" t="s">
        <v>98</v>
      </c>
      <c r="O2" s="173" t="s">
        <v>97</v>
      </c>
      <c r="P2" s="173"/>
      <c r="Q2" s="79"/>
      <c r="R2" s="119" t="s">
        <v>98</v>
      </c>
      <c r="S2" s="173" t="s">
        <v>97</v>
      </c>
      <c r="T2" s="173"/>
      <c r="U2" s="79"/>
      <c r="V2" s="119" t="s">
        <v>98</v>
      </c>
      <c r="W2" s="173" t="s">
        <v>97</v>
      </c>
      <c r="X2" s="173"/>
      <c r="Y2" s="79"/>
      <c r="Z2" s="119" t="s">
        <v>98</v>
      </c>
      <c r="AA2" s="173" t="s">
        <v>97</v>
      </c>
      <c r="AB2" s="173"/>
      <c r="AC2" s="79"/>
      <c r="AD2" s="119" t="s">
        <v>98</v>
      </c>
      <c r="AE2" s="173" t="s">
        <v>97</v>
      </c>
      <c r="AF2" s="173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</row>
    <row r="3" spans="1:74" ht="20.25" x14ac:dyDescent="0.2">
      <c r="A3" s="75"/>
      <c r="B3" s="75"/>
      <c r="C3" s="75"/>
      <c r="D3" s="75"/>
      <c r="E3" s="75"/>
      <c r="F3" s="117" t="s">
        <v>15</v>
      </c>
      <c r="G3" s="172">
        <f>(G24-G5)/100*60</f>
        <v>30</v>
      </c>
      <c r="H3" s="172"/>
      <c r="J3" s="117" t="s">
        <v>15</v>
      </c>
      <c r="K3" s="172">
        <f>(K24-K5)/100*60</f>
        <v>30</v>
      </c>
      <c r="L3" s="172"/>
      <c r="M3" s="79"/>
      <c r="N3" s="117" t="s">
        <v>15</v>
      </c>
      <c r="O3" s="172">
        <f>(O24-O5)/100*60</f>
        <v>36</v>
      </c>
      <c r="P3" s="172"/>
      <c r="Q3" s="79"/>
      <c r="R3" s="117" t="s">
        <v>15</v>
      </c>
      <c r="S3" s="172">
        <f>(S24-S5)/100*60</f>
        <v>-6</v>
      </c>
      <c r="T3" s="172"/>
      <c r="U3" s="79"/>
      <c r="V3" s="117" t="s">
        <v>15</v>
      </c>
      <c r="W3" s="172">
        <f>(W24-W5)/100*60</f>
        <v>0</v>
      </c>
      <c r="X3" s="172"/>
      <c r="Y3" s="79"/>
      <c r="Z3" s="117" t="s">
        <v>15</v>
      </c>
      <c r="AA3" s="172">
        <f>(AA24-AA5)/100*60</f>
        <v>-6</v>
      </c>
      <c r="AB3" s="172"/>
      <c r="AC3" s="79"/>
      <c r="AD3" s="117" t="s">
        <v>15</v>
      </c>
      <c r="AE3" s="172">
        <f>(AE24-AE5)/100*60</f>
        <v>0</v>
      </c>
      <c r="AF3" s="172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</row>
    <row r="4" spans="1:74" ht="20.25" x14ac:dyDescent="0.2">
      <c r="A4" s="75"/>
      <c r="B4" s="75"/>
      <c r="C4" s="75"/>
      <c r="D4" s="75"/>
      <c r="E4" s="75"/>
      <c r="F4" s="117" t="s">
        <v>16</v>
      </c>
      <c r="G4" s="172">
        <f>(G24-G5)/100*40</f>
        <v>20</v>
      </c>
      <c r="H4" s="172"/>
      <c r="J4" s="117" t="s">
        <v>16</v>
      </c>
      <c r="K4" s="172">
        <f>(K24-K5)/100*40</f>
        <v>20</v>
      </c>
      <c r="L4" s="172"/>
      <c r="M4" s="79"/>
      <c r="N4" s="117" t="s">
        <v>16</v>
      </c>
      <c r="O4" s="172">
        <f>(O24-O5)/100*40</f>
        <v>24</v>
      </c>
      <c r="P4" s="172"/>
      <c r="Q4" s="79"/>
      <c r="R4" s="117" t="s">
        <v>16</v>
      </c>
      <c r="S4" s="172">
        <f>(S24-S5)/100*40</f>
        <v>-4</v>
      </c>
      <c r="T4" s="172"/>
      <c r="U4" s="79"/>
      <c r="V4" s="117" t="s">
        <v>16</v>
      </c>
      <c r="W4" s="172">
        <f>(W24-W5)/100*40</f>
        <v>0</v>
      </c>
      <c r="X4" s="172"/>
      <c r="Y4" s="79"/>
      <c r="Z4" s="117" t="s">
        <v>16</v>
      </c>
      <c r="AA4" s="172">
        <f>(AA24-AA5)/100*40</f>
        <v>-4</v>
      </c>
      <c r="AB4" s="172"/>
      <c r="AC4" s="79"/>
      <c r="AD4" s="117" t="s">
        <v>16</v>
      </c>
      <c r="AE4" s="172">
        <f>(AE24-AE5)/100*40</f>
        <v>0</v>
      </c>
      <c r="AF4" s="172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</row>
    <row r="5" spans="1:74" ht="20.25" x14ac:dyDescent="0.2">
      <c r="A5" s="75"/>
      <c r="B5" s="75"/>
      <c r="C5" s="75"/>
      <c r="D5" s="75"/>
      <c r="E5" s="75"/>
      <c r="F5" s="117" t="s">
        <v>17</v>
      </c>
      <c r="G5" s="172"/>
      <c r="H5" s="172"/>
      <c r="J5" s="117" t="s">
        <v>17</v>
      </c>
      <c r="K5" s="172"/>
      <c r="L5" s="172"/>
      <c r="M5" s="79"/>
      <c r="N5" s="117" t="s">
        <v>17</v>
      </c>
      <c r="O5" s="172">
        <v>10</v>
      </c>
      <c r="P5" s="172"/>
      <c r="Q5" s="79"/>
      <c r="R5" s="117" t="s">
        <v>17</v>
      </c>
      <c r="S5" s="172">
        <v>10</v>
      </c>
      <c r="T5" s="172"/>
      <c r="U5" s="79"/>
      <c r="V5" s="117" t="s">
        <v>17</v>
      </c>
      <c r="W5" s="172"/>
      <c r="X5" s="172"/>
      <c r="Y5" s="79"/>
      <c r="Z5" s="117" t="s">
        <v>17</v>
      </c>
      <c r="AA5" s="172">
        <v>10</v>
      </c>
      <c r="AB5" s="172"/>
      <c r="AC5" s="79"/>
      <c r="AD5" s="117" t="s">
        <v>17</v>
      </c>
      <c r="AE5" s="172"/>
      <c r="AF5" s="172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</row>
    <row r="6" spans="1:74" ht="5.25" customHeight="1" x14ac:dyDescent="0.2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</row>
    <row r="7" spans="1:74" ht="30.75" customHeight="1" x14ac:dyDescent="0.25">
      <c r="A7" s="118" t="s">
        <v>126</v>
      </c>
      <c r="B7" s="118" t="s">
        <v>38</v>
      </c>
      <c r="C7" s="118" t="s">
        <v>37</v>
      </c>
      <c r="D7" s="118" t="s">
        <v>99</v>
      </c>
      <c r="E7" s="75"/>
      <c r="F7" s="86" t="s">
        <v>37</v>
      </c>
      <c r="G7" s="86" t="s">
        <v>96</v>
      </c>
      <c r="H7" s="86" t="s">
        <v>97</v>
      </c>
      <c r="I7" s="76"/>
      <c r="J7" s="86" t="s">
        <v>37</v>
      </c>
      <c r="K7" s="86" t="s">
        <v>96</v>
      </c>
      <c r="L7" s="86" t="s">
        <v>97</v>
      </c>
      <c r="M7" s="76"/>
      <c r="N7" s="86" t="s">
        <v>37</v>
      </c>
      <c r="O7" s="86" t="s">
        <v>96</v>
      </c>
      <c r="P7" s="86" t="s">
        <v>97</v>
      </c>
      <c r="Q7" s="76"/>
      <c r="R7" s="86" t="s">
        <v>37</v>
      </c>
      <c r="S7" s="86" t="s">
        <v>96</v>
      </c>
      <c r="T7" s="86" t="s">
        <v>97</v>
      </c>
      <c r="U7" s="76"/>
      <c r="V7" s="86" t="s">
        <v>37</v>
      </c>
      <c r="W7" s="86" t="s">
        <v>96</v>
      </c>
      <c r="X7" s="86" t="s">
        <v>97</v>
      </c>
      <c r="Y7" s="76"/>
      <c r="Z7" s="86" t="s">
        <v>37</v>
      </c>
      <c r="AA7" s="86" t="s">
        <v>96</v>
      </c>
      <c r="AB7" s="86" t="s">
        <v>97</v>
      </c>
      <c r="AC7" s="76"/>
      <c r="AD7" s="86" t="s">
        <v>37</v>
      </c>
      <c r="AE7" s="86" t="s">
        <v>96</v>
      </c>
      <c r="AF7" s="86" t="s">
        <v>97</v>
      </c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</row>
    <row r="8" spans="1:74" ht="6" customHeight="1" x14ac:dyDescent="0.2">
      <c r="A8" s="59"/>
      <c r="B8" s="59"/>
      <c r="C8" s="59"/>
      <c r="D8" s="59"/>
      <c r="E8" s="75"/>
      <c r="F8" s="82"/>
      <c r="G8" s="82"/>
      <c r="H8" s="83"/>
      <c r="I8" s="77"/>
      <c r="J8" s="82"/>
      <c r="K8" s="82"/>
      <c r="L8" s="83"/>
      <c r="M8" s="77"/>
      <c r="N8" s="82"/>
      <c r="O8" s="82"/>
      <c r="P8" s="83"/>
      <c r="Q8" s="77"/>
      <c r="R8" s="82"/>
      <c r="S8" s="82"/>
      <c r="T8" s="83"/>
      <c r="U8" s="77"/>
      <c r="V8" s="82"/>
      <c r="W8" s="82"/>
      <c r="X8" s="83"/>
      <c r="Y8" s="77"/>
      <c r="Z8" s="82"/>
      <c r="AA8" s="82"/>
      <c r="AB8" s="83"/>
      <c r="AC8" s="77"/>
      <c r="AD8" s="82"/>
      <c r="AE8" s="82"/>
      <c r="AF8" s="83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</row>
    <row r="9" spans="1:74" ht="20.25" x14ac:dyDescent="0.25">
      <c r="A9" s="58" t="s">
        <v>1</v>
      </c>
      <c r="B9" s="117">
        <f>SUM(H9,L9,P9,T9,X9,AB9,AF9)</f>
        <v>0</v>
      </c>
      <c r="C9" s="62">
        <f>SUM(F9,J9,N9,R9,V9,Z9)</f>
        <v>0</v>
      </c>
      <c r="D9" s="117">
        <f>C9*10</f>
        <v>0</v>
      </c>
      <c r="E9" s="75"/>
      <c r="F9" s="87"/>
      <c r="G9" s="87"/>
      <c r="H9" s="93"/>
      <c r="I9" s="78"/>
      <c r="J9" s="87"/>
      <c r="K9" s="87"/>
      <c r="L9" s="93"/>
      <c r="M9" s="78"/>
      <c r="N9" s="87"/>
      <c r="O9" s="87"/>
      <c r="P9" s="93"/>
      <c r="Q9" s="78"/>
      <c r="R9" s="87"/>
      <c r="S9" s="87"/>
      <c r="T9" s="93"/>
      <c r="U9" s="78"/>
      <c r="V9" s="87"/>
      <c r="W9" s="87"/>
      <c r="X9" s="93"/>
      <c r="Y9" s="78"/>
      <c r="Z9" s="87"/>
      <c r="AA9" s="87"/>
      <c r="AB9" s="93"/>
      <c r="AC9" s="78"/>
      <c r="AD9" s="87"/>
      <c r="AE9" s="87"/>
      <c r="AF9" s="93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</row>
    <row r="10" spans="1:74" ht="20.25" x14ac:dyDescent="0.25">
      <c r="A10" s="58" t="s">
        <v>2</v>
      </c>
      <c r="B10" s="117">
        <f t="shared" ref="B10:B22" si="0">SUM(H10,L10,P10,T10,X10,AB10,AF10)</f>
        <v>50</v>
      </c>
      <c r="C10" s="62">
        <f t="shared" ref="C10:C22" si="1">SUM(F10,J10,N10,R10,V10,Z10)</f>
        <v>3</v>
      </c>
      <c r="D10" s="117">
        <f t="shared" ref="D10:D22" si="2">C10*10</f>
        <v>30</v>
      </c>
      <c r="E10" s="75"/>
      <c r="F10" s="87">
        <v>1</v>
      </c>
      <c r="G10" s="87" t="s">
        <v>16</v>
      </c>
      <c r="H10" s="93">
        <v>20</v>
      </c>
      <c r="I10" s="78"/>
      <c r="J10" s="87">
        <v>1</v>
      </c>
      <c r="K10" s="87" t="s">
        <v>15</v>
      </c>
      <c r="L10" s="93">
        <v>30</v>
      </c>
      <c r="M10" s="78"/>
      <c r="N10" s="87">
        <v>1</v>
      </c>
      <c r="O10" s="87"/>
      <c r="P10" s="93"/>
      <c r="Q10" s="78"/>
      <c r="R10" s="87"/>
      <c r="S10" s="87"/>
      <c r="T10" s="93"/>
      <c r="U10" s="78"/>
      <c r="V10" s="87"/>
      <c r="W10" s="87"/>
      <c r="X10" s="93"/>
      <c r="Y10" s="78"/>
      <c r="Z10" s="87"/>
      <c r="AA10" s="87"/>
      <c r="AB10" s="93"/>
      <c r="AC10" s="78"/>
      <c r="AD10" s="87"/>
      <c r="AE10" s="87"/>
      <c r="AF10" s="93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</row>
    <row r="11" spans="1:74" ht="20.25" x14ac:dyDescent="0.25">
      <c r="A11" s="58" t="s">
        <v>3</v>
      </c>
      <c r="B11" s="117">
        <f t="shared" si="0"/>
        <v>30</v>
      </c>
      <c r="C11" s="62">
        <f t="shared" si="1"/>
        <v>3</v>
      </c>
      <c r="D11" s="117">
        <f t="shared" si="2"/>
        <v>30</v>
      </c>
      <c r="E11" s="75"/>
      <c r="F11" s="87">
        <v>1</v>
      </c>
      <c r="G11" s="87" t="s">
        <v>125</v>
      </c>
      <c r="H11" s="93">
        <v>30</v>
      </c>
      <c r="I11" s="78"/>
      <c r="J11" s="87">
        <v>1</v>
      </c>
      <c r="K11" s="87"/>
      <c r="L11" s="93"/>
      <c r="M11" s="78"/>
      <c r="N11" s="87">
        <v>1</v>
      </c>
      <c r="O11" s="87"/>
      <c r="P11" s="93"/>
      <c r="Q11" s="78"/>
      <c r="R11" s="87"/>
      <c r="S11" s="87"/>
      <c r="T11" s="93"/>
      <c r="U11" s="78"/>
      <c r="V11" s="87"/>
      <c r="W11" s="87"/>
      <c r="X11" s="93"/>
      <c r="Y11" s="78"/>
      <c r="Z11" s="87"/>
      <c r="AA11" s="87"/>
      <c r="AB11" s="93"/>
      <c r="AC11" s="78"/>
      <c r="AD11" s="87"/>
      <c r="AE11" s="87"/>
      <c r="AF11" s="93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</row>
    <row r="12" spans="1:74" ht="20.25" x14ac:dyDescent="0.25">
      <c r="A12" s="58" t="s">
        <v>4</v>
      </c>
      <c r="B12" s="117">
        <f t="shared" si="0"/>
        <v>20</v>
      </c>
      <c r="C12" s="62">
        <f t="shared" si="1"/>
        <v>3</v>
      </c>
      <c r="D12" s="117">
        <f t="shared" si="2"/>
        <v>30</v>
      </c>
      <c r="E12" s="75"/>
      <c r="F12" s="87">
        <v>1</v>
      </c>
      <c r="G12" s="87"/>
      <c r="H12" s="93"/>
      <c r="I12" s="78"/>
      <c r="J12" s="87">
        <v>1</v>
      </c>
      <c r="K12" s="87" t="s">
        <v>16</v>
      </c>
      <c r="L12" s="93">
        <v>20</v>
      </c>
      <c r="M12" s="78"/>
      <c r="N12" s="87">
        <v>1</v>
      </c>
      <c r="O12" s="87"/>
      <c r="P12" s="93"/>
      <c r="Q12" s="78"/>
      <c r="R12" s="87"/>
      <c r="S12" s="87"/>
      <c r="T12" s="93"/>
      <c r="U12" s="78"/>
      <c r="V12" s="87"/>
      <c r="W12" s="87"/>
      <c r="X12" s="93"/>
      <c r="Y12" s="78"/>
      <c r="Z12" s="87"/>
      <c r="AA12" s="87"/>
      <c r="AB12" s="93"/>
      <c r="AC12" s="78"/>
      <c r="AD12" s="87"/>
      <c r="AE12" s="87"/>
      <c r="AF12" s="93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</row>
    <row r="13" spans="1:74" ht="20.25" x14ac:dyDescent="0.25">
      <c r="A13" s="58" t="s">
        <v>5</v>
      </c>
      <c r="B13" s="117">
        <f t="shared" si="0"/>
        <v>0</v>
      </c>
      <c r="C13" s="62">
        <f t="shared" si="1"/>
        <v>0</v>
      </c>
      <c r="D13" s="117">
        <f t="shared" si="2"/>
        <v>0</v>
      </c>
      <c r="E13" s="75"/>
      <c r="F13" s="87"/>
      <c r="G13" s="87"/>
      <c r="H13" s="93"/>
      <c r="I13" s="78"/>
      <c r="J13" s="87"/>
      <c r="K13" s="87"/>
      <c r="L13" s="93"/>
      <c r="M13" s="78"/>
      <c r="N13" s="87"/>
      <c r="O13" s="87"/>
      <c r="P13" s="93"/>
      <c r="Q13" s="78"/>
      <c r="R13" s="87"/>
      <c r="S13" s="87"/>
      <c r="T13" s="93"/>
      <c r="U13" s="78"/>
      <c r="V13" s="87"/>
      <c r="W13" s="87"/>
      <c r="X13" s="93"/>
      <c r="Y13" s="78"/>
      <c r="Z13" s="87"/>
      <c r="AA13" s="87"/>
      <c r="AB13" s="93"/>
      <c r="AC13" s="78"/>
      <c r="AD13" s="87"/>
      <c r="AE13" s="87"/>
      <c r="AF13" s="93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</row>
    <row r="14" spans="1:74" ht="20.25" x14ac:dyDescent="0.25">
      <c r="A14" s="58" t="s">
        <v>6</v>
      </c>
      <c r="B14" s="117">
        <f t="shared" si="0"/>
        <v>36</v>
      </c>
      <c r="C14" s="62">
        <f t="shared" si="1"/>
        <v>3</v>
      </c>
      <c r="D14" s="117">
        <f t="shared" si="2"/>
        <v>30</v>
      </c>
      <c r="E14" s="75"/>
      <c r="F14" s="87">
        <v>1</v>
      </c>
      <c r="G14" s="87"/>
      <c r="H14" s="93"/>
      <c r="I14" s="78"/>
      <c r="J14" s="87">
        <v>1</v>
      </c>
      <c r="K14" s="87"/>
      <c r="L14" s="93"/>
      <c r="M14" s="78"/>
      <c r="N14" s="87">
        <v>1</v>
      </c>
      <c r="O14" s="87" t="s">
        <v>15</v>
      </c>
      <c r="P14" s="93">
        <v>36</v>
      </c>
      <c r="Q14" s="78"/>
      <c r="R14" s="87"/>
      <c r="S14" s="87"/>
      <c r="T14" s="93"/>
      <c r="U14" s="78"/>
      <c r="V14" s="87"/>
      <c r="W14" s="87"/>
      <c r="X14" s="93"/>
      <c r="Y14" s="78"/>
      <c r="Z14" s="87"/>
      <c r="AA14" s="87"/>
      <c r="AB14" s="93"/>
      <c r="AC14" s="78"/>
      <c r="AD14" s="87"/>
      <c r="AE14" s="87"/>
      <c r="AF14" s="93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</row>
    <row r="15" spans="1:74" ht="20.25" x14ac:dyDescent="0.25">
      <c r="A15" s="58" t="s">
        <v>7</v>
      </c>
      <c r="B15" s="117">
        <f t="shared" si="0"/>
        <v>0</v>
      </c>
      <c r="C15" s="62">
        <f t="shared" si="1"/>
        <v>1</v>
      </c>
      <c r="D15" s="117">
        <f t="shared" si="2"/>
        <v>10</v>
      </c>
      <c r="E15" s="75"/>
      <c r="F15" s="87"/>
      <c r="G15" s="87"/>
      <c r="H15" s="93"/>
      <c r="I15" s="78"/>
      <c r="J15" s="87"/>
      <c r="K15" s="87"/>
      <c r="L15" s="93"/>
      <c r="M15" s="78"/>
      <c r="N15" s="87">
        <v>1</v>
      </c>
      <c r="O15" s="87"/>
      <c r="P15" s="93"/>
      <c r="Q15" s="78"/>
      <c r="R15" s="87"/>
      <c r="S15" s="87"/>
      <c r="T15" s="93"/>
      <c r="U15" s="78"/>
      <c r="V15" s="87"/>
      <c r="W15" s="87"/>
      <c r="X15" s="93"/>
      <c r="Y15" s="78"/>
      <c r="Z15" s="87"/>
      <c r="AA15" s="87"/>
      <c r="AB15" s="93"/>
      <c r="AC15" s="78"/>
      <c r="AD15" s="87"/>
      <c r="AE15" s="87"/>
      <c r="AF15" s="93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</row>
    <row r="16" spans="1:74" ht="20.25" x14ac:dyDescent="0.25">
      <c r="A16" s="58" t="s">
        <v>8</v>
      </c>
      <c r="B16" s="117">
        <f t="shared" si="0"/>
        <v>0</v>
      </c>
      <c r="C16" s="62">
        <f t="shared" si="1"/>
        <v>0</v>
      </c>
      <c r="D16" s="117">
        <f t="shared" si="2"/>
        <v>0</v>
      </c>
      <c r="E16" s="75"/>
      <c r="F16" s="87"/>
      <c r="G16" s="87"/>
      <c r="H16" s="93"/>
      <c r="I16" s="78"/>
      <c r="J16" s="87"/>
      <c r="K16" s="87"/>
      <c r="L16" s="93"/>
      <c r="M16" s="78"/>
      <c r="N16" s="87"/>
      <c r="O16" s="87"/>
      <c r="P16" s="93"/>
      <c r="Q16" s="78"/>
      <c r="R16" s="87"/>
      <c r="S16" s="87"/>
      <c r="T16" s="93"/>
      <c r="U16" s="78"/>
      <c r="V16" s="87"/>
      <c r="W16" s="87"/>
      <c r="X16" s="93"/>
      <c r="Y16" s="78"/>
      <c r="Z16" s="87"/>
      <c r="AA16" s="87"/>
      <c r="AB16" s="93"/>
      <c r="AC16" s="78"/>
      <c r="AD16" s="87"/>
      <c r="AE16" s="87"/>
      <c r="AF16" s="93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</row>
    <row r="17" spans="1:74" ht="20.25" x14ac:dyDescent="0.25">
      <c r="A17" s="58" t="s">
        <v>9</v>
      </c>
      <c r="B17" s="117">
        <f t="shared" si="0"/>
        <v>10</v>
      </c>
      <c r="C17" s="62">
        <f t="shared" si="1"/>
        <v>1</v>
      </c>
      <c r="D17" s="117">
        <f t="shared" si="2"/>
        <v>10</v>
      </c>
      <c r="E17" s="75"/>
      <c r="F17" s="87"/>
      <c r="G17" s="87"/>
      <c r="H17" s="93"/>
      <c r="I17" s="78"/>
      <c r="J17" s="87"/>
      <c r="K17" s="87"/>
      <c r="L17" s="93"/>
      <c r="M17" s="78"/>
      <c r="N17" s="87">
        <v>1</v>
      </c>
      <c r="O17" s="87" t="s">
        <v>17</v>
      </c>
      <c r="P17" s="93">
        <v>10</v>
      </c>
      <c r="Q17" s="78"/>
      <c r="R17" s="87"/>
      <c r="S17" s="87"/>
      <c r="T17" s="93"/>
      <c r="U17" s="78"/>
      <c r="V17" s="87"/>
      <c r="W17" s="87"/>
      <c r="X17" s="93"/>
      <c r="Y17" s="78"/>
      <c r="Z17" s="87"/>
      <c r="AA17" s="87"/>
      <c r="AB17" s="93"/>
      <c r="AC17" s="78"/>
      <c r="AD17" s="87"/>
      <c r="AE17" s="87"/>
      <c r="AF17" s="93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</row>
    <row r="18" spans="1:74" ht="20.25" x14ac:dyDescent="0.25">
      <c r="A18" s="58" t="s">
        <v>10</v>
      </c>
      <c r="B18" s="117">
        <f t="shared" si="0"/>
        <v>0</v>
      </c>
      <c r="C18" s="62">
        <f t="shared" si="1"/>
        <v>0</v>
      </c>
      <c r="D18" s="117">
        <f t="shared" si="2"/>
        <v>0</v>
      </c>
      <c r="E18" s="75"/>
      <c r="F18" s="87"/>
      <c r="G18" s="87"/>
      <c r="H18" s="93"/>
      <c r="I18" s="78"/>
      <c r="J18" s="87"/>
      <c r="K18" s="87"/>
      <c r="L18" s="93"/>
      <c r="M18" s="78"/>
      <c r="N18" s="87"/>
      <c r="O18" s="87"/>
      <c r="P18" s="93"/>
      <c r="Q18" s="78"/>
      <c r="R18" s="87"/>
      <c r="S18" s="87"/>
      <c r="T18" s="93"/>
      <c r="U18" s="78"/>
      <c r="V18" s="87"/>
      <c r="W18" s="87"/>
      <c r="X18" s="93"/>
      <c r="Y18" s="78"/>
      <c r="Z18" s="87"/>
      <c r="AA18" s="87"/>
      <c r="AB18" s="93"/>
      <c r="AC18" s="78"/>
      <c r="AD18" s="87"/>
      <c r="AE18" s="87"/>
      <c r="AF18" s="93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</row>
    <row r="19" spans="1:74" ht="20.25" x14ac:dyDescent="0.25">
      <c r="A19" s="58" t="s">
        <v>11</v>
      </c>
      <c r="B19" s="117">
        <f t="shared" si="0"/>
        <v>24</v>
      </c>
      <c r="C19" s="62">
        <f t="shared" si="1"/>
        <v>3</v>
      </c>
      <c r="D19" s="117">
        <f t="shared" si="2"/>
        <v>30</v>
      </c>
      <c r="E19" s="75"/>
      <c r="F19" s="87">
        <v>1</v>
      </c>
      <c r="G19" s="87"/>
      <c r="H19" s="93"/>
      <c r="I19" s="78"/>
      <c r="J19" s="87">
        <v>1</v>
      </c>
      <c r="K19" s="87"/>
      <c r="L19" s="93"/>
      <c r="M19" s="78"/>
      <c r="N19" s="87">
        <v>1</v>
      </c>
      <c r="O19" s="87" t="s">
        <v>16</v>
      </c>
      <c r="P19" s="93">
        <v>24</v>
      </c>
      <c r="Q19" s="78"/>
      <c r="R19" s="87"/>
      <c r="S19" s="87"/>
      <c r="T19" s="93"/>
      <c r="U19" s="78"/>
      <c r="V19" s="87"/>
      <c r="W19" s="87"/>
      <c r="X19" s="93"/>
      <c r="Y19" s="78"/>
      <c r="Z19" s="87"/>
      <c r="AA19" s="87"/>
      <c r="AB19" s="93"/>
      <c r="AC19" s="78"/>
      <c r="AD19" s="87"/>
      <c r="AE19" s="87"/>
      <c r="AF19" s="93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</row>
    <row r="20" spans="1:74" ht="20.25" x14ac:dyDescent="0.25">
      <c r="A20" s="58" t="s">
        <v>12</v>
      </c>
      <c r="B20" s="117">
        <f t="shared" si="0"/>
        <v>0</v>
      </c>
      <c r="C20" s="62">
        <f t="shared" si="1"/>
        <v>0</v>
      </c>
      <c r="D20" s="117">
        <f t="shared" si="2"/>
        <v>0</v>
      </c>
      <c r="E20" s="75"/>
      <c r="F20" s="87"/>
      <c r="G20" s="87"/>
      <c r="H20" s="93"/>
      <c r="I20" s="78"/>
      <c r="J20" s="87"/>
      <c r="K20" s="87"/>
      <c r="L20" s="93"/>
      <c r="M20" s="78"/>
      <c r="N20" s="87"/>
      <c r="O20" s="87"/>
      <c r="P20" s="93"/>
      <c r="Q20" s="78"/>
      <c r="R20" s="87"/>
      <c r="S20" s="87"/>
      <c r="T20" s="93"/>
      <c r="U20" s="78"/>
      <c r="V20" s="87"/>
      <c r="W20" s="87"/>
      <c r="X20" s="93"/>
      <c r="Y20" s="78"/>
      <c r="Z20" s="87"/>
      <c r="AA20" s="87"/>
      <c r="AB20" s="93"/>
      <c r="AC20" s="78"/>
      <c r="AD20" s="87"/>
      <c r="AE20" s="87"/>
      <c r="AF20" s="93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</row>
    <row r="21" spans="1:74" ht="20.25" x14ac:dyDescent="0.25">
      <c r="A21" s="58" t="s">
        <v>54</v>
      </c>
      <c r="B21" s="117">
        <f t="shared" si="0"/>
        <v>0</v>
      </c>
      <c r="C21" s="62">
        <f t="shared" si="1"/>
        <v>0</v>
      </c>
      <c r="D21" s="117">
        <f t="shared" si="2"/>
        <v>0</v>
      </c>
      <c r="E21" s="75"/>
      <c r="F21" s="87"/>
      <c r="G21" s="87"/>
      <c r="H21" s="93"/>
      <c r="I21" s="78"/>
      <c r="J21" s="87"/>
      <c r="K21" s="87"/>
      <c r="L21" s="93"/>
      <c r="M21" s="78"/>
      <c r="N21" s="87"/>
      <c r="O21" s="87"/>
      <c r="P21" s="93"/>
      <c r="Q21" s="78"/>
      <c r="R21" s="87"/>
      <c r="S21" s="87"/>
      <c r="T21" s="93"/>
      <c r="U21" s="78"/>
      <c r="V21" s="87"/>
      <c r="W21" s="87"/>
      <c r="X21" s="93"/>
      <c r="Y21" s="78"/>
      <c r="Z21" s="87"/>
      <c r="AA21" s="87"/>
      <c r="AB21" s="93"/>
      <c r="AC21" s="78"/>
      <c r="AD21" s="87"/>
      <c r="AE21" s="87"/>
      <c r="AF21" s="93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</row>
    <row r="22" spans="1:74" ht="20.25" x14ac:dyDescent="0.25">
      <c r="A22" s="58" t="s">
        <v>76</v>
      </c>
      <c r="B22" s="117">
        <f t="shared" si="0"/>
        <v>0</v>
      </c>
      <c r="C22" s="62">
        <f t="shared" si="1"/>
        <v>0</v>
      </c>
      <c r="D22" s="117">
        <f t="shared" si="2"/>
        <v>0</v>
      </c>
      <c r="E22" s="75"/>
      <c r="F22" s="87"/>
      <c r="G22" s="87"/>
      <c r="H22" s="93"/>
      <c r="I22" s="78"/>
      <c r="J22" s="87"/>
      <c r="K22" s="87"/>
      <c r="L22" s="93"/>
      <c r="M22" s="78"/>
      <c r="N22" s="87"/>
      <c r="O22" s="87"/>
      <c r="P22" s="93"/>
      <c r="Q22" s="78"/>
      <c r="R22" s="87"/>
      <c r="S22" s="87"/>
      <c r="T22" s="93"/>
      <c r="U22" s="78"/>
      <c r="V22" s="87"/>
      <c r="W22" s="87"/>
      <c r="X22" s="93"/>
      <c r="Y22" s="78"/>
      <c r="Z22" s="87"/>
      <c r="AA22" s="87"/>
      <c r="AB22" s="93"/>
      <c r="AC22" s="78"/>
      <c r="AD22" s="87"/>
      <c r="AE22" s="87"/>
      <c r="AF22" s="93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</row>
    <row r="23" spans="1:74" ht="5.25" customHeight="1" x14ac:dyDescent="0.2">
      <c r="A23" s="59"/>
      <c r="B23" s="63"/>
      <c r="C23" s="63"/>
      <c r="D23" s="63"/>
      <c r="E23" s="75"/>
      <c r="F23" s="84"/>
      <c r="G23" s="84"/>
      <c r="H23" s="85"/>
      <c r="I23" s="78"/>
      <c r="J23" s="84"/>
      <c r="K23" s="84"/>
      <c r="L23" s="85"/>
      <c r="M23" s="78"/>
      <c r="N23" s="84"/>
      <c r="O23" s="84"/>
      <c r="P23" s="84"/>
      <c r="Q23" s="78"/>
      <c r="R23" s="84"/>
      <c r="S23" s="84"/>
      <c r="T23" s="85"/>
      <c r="U23" s="78"/>
      <c r="V23" s="84"/>
      <c r="W23" s="84"/>
      <c r="X23" s="85"/>
      <c r="Y23" s="78"/>
      <c r="Z23" s="84"/>
      <c r="AA23" s="84"/>
      <c r="AB23" s="85"/>
      <c r="AC23" s="78"/>
      <c r="AD23" s="84"/>
      <c r="AE23" s="84"/>
      <c r="AF23" s="8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</row>
    <row r="24" spans="1:74" ht="20.25" x14ac:dyDescent="0.2">
      <c r="A24" s="58"/>
      <c r="B24" s="64">
        <f>SUM(B9:B22)</f>
        <v>170</v>
      </c>
      <c r="C24" s="118"/>
      <c r="D24" s="64">
        <f>SUM(D9:D23)</f>
        <v>170</v>
      </c>
      <c r="E24" s="75"/>
      <c r="F24" s="89">
        <f>SUM(F9:F22)</f>
        <v>5</v>
      </c>
      <c r="G24" s="95">
        <f>F24*10</f>
        <v>50</v>
      </c>
      <c r="H24" s="90">
        <f>SUM(H9:H22)</f>
        <v>50</v>
      </c>
      <c r="I24" s="78"/>
      <c r="J24" s="89">
        <f>SUM(J9:J22)</f>
        <v>5</v>
      </c>
      <c r="K24" s="95">
        <f>J24*10</f>
        <v>50</v>
      </c>
      <c r="L24" s="90">
        <f>SUM(L9:L22)</f>
        <v>50</v>
      </c>
      <c r="M24" s="78"/>
      <c r="N24" s="89">
        <f>SUM(N9:N22)</f>
        <v>7</v>
      </c>
      <c r="O24" s="95">
        <f>N24*10</f>
        <v>70</v>
      </c>
      <c r="P24" s="90">
        <f>SUM(P9:P22)</f>
        <v>70</v>
      </c>
      <c r="Q24" s="78"/>
      <c r="R24" s="89">
        <f>SUM(R9:R22)</f>
        <v>0</v>
      </c>
      <c r="S24" s="95">
        <f>R24*10</f>
        <v>0</v>
      </c>
      <c r="T24" s="90">
        <f>SUM(T9:T22)</f>
        <v>0</v>
      </c>
      <c r="U24" s="78"/>
      <c r="V24" s="89">
        <f>SUM(V9:V22)</f>
        <v>0</v>
      </c>
      <c r="W24" s="95">
        <f>V24*10</f>
        <v>0</v>
      </c>
      <c r="X24" s="90">
        <f>SUM(X9:X22)</f>
        <v>0</v>
      </c>
      <c r="Y24" s="78"/>
      <c r="Z24" s="89">
        <f>SUM(Z9:Z22)</f>
        <v>0</v>
      </c>
      <c r="AA24" s="95">
        <f>Z24*10</f>
        <v>0</v>
      </c>
      <c r="AB24" s="90">
        <f>SUM(AB9:AB22)</f>
        <v>0</v>
      </c>
      <c r="AC24" s="78"/>
      <c r="AD24" s="89">
        <f>SUM(AD9:AD22)</f>
        <v>0</v>
      </c>
      <c r="AE24" s="95">
        <f>AD24*10</f>
        <v>0</v>
      </c>
      <c r="AF24" s="90">
        <f>SUM(AF9:AF22)</f>
        <v>0</v>
      </c>
      <c r="AG24" s="75"/>
      <c r="AH24" s="90">
        <f>SUM(AF24,AB24,X24,T24,P24,L24,H24)</f>
        <v>170</v>
      </c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</row>
    <row r="25" spans="1:74" ht="20.25" x14ac:dyDescent="0.2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</row>
    <row r="26" spans="1:74" ht="20.25" x14ac:dyDescent="0.2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</row>
    <row r="27" spans="1:74" ht="20.25" x14ac:dyDescent="0.2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</row>
    <row r="28" spans="1:74" ht="20.25" x14ac:dyDescent="0.2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</row>
    <row r="29" spans="1:74" ht="20.25" x14ac:dyDescent="0.2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</row>
    <row r="30" spans="1:74" ht="20.25" x14ac:dyDescent="0.2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</row>
    <row r="31" spans="1:74" ht="20.25" x14ac:dyDescent="0.2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</row>
    <row r="32" spans="1:74" ht="20.25" x14ac:dyDescent="0.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</row>
    <row r="33" spans="1:74" ht="4.5" customHeight="1" x14ac:dyDescent="0.2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</row>
    <row r="34" spans="1:74" ht="20.25" x14ac:dyDescent="0.2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</row>
    <row r="35" spans="1:74" ht="20.25" x14ac:dyDescent="0.2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</row>
    <row r="36" spans="1:74" ht="20.25" x14ac:dyDescent="0.2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</row>
    <row r="37" spans="1:74" ht="20.25" x14ac:dyDescent="0.2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</row>
    <row r="38" spans="1:74" ht="20.25" x14ac:dyDescent="0.2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</row>
    <row r="39" spans="1:74" ht="20.25" x14ac:dyDescent="0.2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</row>
    <row r="40" spans="1:74" ht="20.25" x14ac:dyDescent="0.2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</row>
    <row r="41" spans="1:74" ht="20.25" x14ac:dyDescent="0.2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</row>
    <row r="42" spans="1:74" ht="20.25" x14ac:dyDescent="0.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</row>
    <row r="43" spans="1:74" ht="20.25" x14ac:dyDescent="0.2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</row>
    <row r="44" spans="1:74" ht="20.25" x14ac:dyDescent="0.2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</row>
    <row r="45" spans="1:74" ht="20.25" x14ac:dyDescent="0.2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</row>
    <row r="46" spans="1:74" ht="20.25" x14ac:dyDescent="0.2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</row>
    <row r="47" spans="1:74" ht="20.25" x14ac:dyDescent="0.2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</row>
    <row r="48" spans="1:74" ht="5.25" customHeight="1" x14ac:dyDescent="0.2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</row>
    <row r="49" spans="1:74" ht="20.2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</row>
  </sheetData>
  <mergeCells count="35">
    <mergeCell ref="AE5:AF5"/>
    <mergeCell ref="G5:H5"/>
    <mergeCell ref="K5:L5"/>
    <mergeCell ref="O5:P5"/>
    <mergeCell ref="S5:T5"/>
    <mergeCell ref="W5:X5"/>
    <mergeCell ref="AA5:AB5"/>
    <mergeCell ref="AE3:AF3"/>
    <mergeCell ref="G4:H4"/>
    <mergeCell ref="K4:L4"/>
    <mergeCell ref="O4:P4"/>
    <mergeCell ref="S4:T4"/>
    <mergeCell ref="W4:X4"/>
    <mergeCell ref="AA4:AB4"/>
    <mergeCell ref="AE4:AF4"/>
    <mergeCell ref="G3:H3"/>
    <mergeCell ref="K3:L3"/>
    <mergeCell ref="O3:P3"/>
    <mergeCell ref="S3:T3"/>
    <mergeCell ref="W3:X3"/>
    <mergeCell ref="AA3:AB3"/>
    <mergeCell ref="AD1:AF1"/>
    <mergeCell ref="G2:H2"/>
    <mergeCell ref="K2:L2"/>
    <mergeCell ref="O2:P2"/>
    <mergeCell ref="S2:T2"/>
    <mergeCell ref="W2:X2"/>
    <mergeCell ref="AA2:AB2"/>
    <mergeCell ref="AE2:AF2"/>
    <mergeCell ref="F1:H1"/>
    <mergeCell ref="J1:L1"/>
    <mergeCell ref="N1:P1"/>
    <mergeCell ref="R1:T1"/>
    <mergeCell ref="V1:X1"/>
    <mergeCell ref="Z1:AB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7E94E-4ADE-40F7-B462-93F27373DE00}">
  <dimension ref="A1:BV49"/>
  <sheetViews>
    <sheetView workbookViewId="0">
      <selection activeCell="D9" sqref="D9:D22"/>
    </sheetView>
  </sheetViews>
  <sheetFormatPr defaultRowHeight="12.75" x14ac:dyDescent="0.2"/>
  <cols>
    <col min="1" max="1" width="26.7109375" bestFit="1" customWidth="1"/>
    <col min="2" max="2" width="14.42578125" bestFit="1" customWidth="1"/>
    <col min="3" max="3" width="7.7109375" bestFit="1" customWidth="1"/>
    <col min="4" max="4" width="12.42578125" bestFit="1" customWidth="1"/>
    <col min="5" max="5" width="1.7109375" customWidth="1"/>
    <col min="6" max="6" width="6.28515625" bestFit="1" customWidth="1"/>
    <col min="7" max="7" width="7.28515625" bestFit="1" customWidth="1"/>
    <col min="8" max="8" width="6.85546875" bestFit="1" customWidth="1"/>
    <col min="9" max="9" width="1.42578125" style="79" customWidth="1"/>
    <col min="10" max="10" width="6.28515625" bestFit="1" customWidth="1"/>
    <col min="11" max="11" width="7.28515625" bestFit="1" customWidth="1"/>
    <col min="12" max="12" width="6.85546875" bestFit="1" customWidth="1"/>
    <col min="13" max="13" width="1.42578125" customWidth="1"/>
    <col min="14" max="14" width="6.28515625" bestFit="1" customWidth="1"/>
    <col min="15" max="15" width="7.28515625" bestFit="1" customWidth="1"/>
    <col min="16" max="16" width="6.85546875" bestFit="1" customWidth="1"/>
    <col min="17" max="17" width="1.42578125" customWidth="1"/>
    <col min="18" max="18" width="6.28515625" bestFit="1" customWidth="1"/>
    <col min="19" max="19" width="7.28515625" bestFit="1" customWidth="1"/>
    <col min="20" max="20" width="6.85546875" bestFit="1" customWidth="1"/>
    <col min="21" max="21" width="1.42578125" customWidth="1"/>
    <col min="22" max="22" width="6.28515625" bestFit="1" customWidth="1"/>
    <col min="23" max="23" width="7.28515625" bestFit="1" customWidth="1"/>
    <col min="24" max="24" width="6.85546875" bestFit="1" customWidth="1"/>
    <col min="25" max="25" width="1.42578125" customWidth="1"/>
    <col min="26" max="26" width="6.28515625" bestFit="1" customWidth="1"/>
    <col min="27" max="27" width="7.28515625" bestFit="1" customWidth="1"/>
    <col min="28" max="28" width="6.85546875" bestFit="1" customWidth="1"/>
    <col min="29" max="29" width="1.42578125" customWidth="1"/>
  </cols>
  <sheetData>
    <row r="1" spans="1:74" ht="20.25" x14ac:dyDescent="0.2">
      <c r="A1" s="75"/>
      <c r="B1" s="75"/>
      <c r="C1" s="75"/>
      <c r="D1" s="75"/>
      <c r="E1" s="75"/>
      <c r="F1" s="171" t="s">
        <v>39</v>
      </c>
      <c r="G1" s="171"/>
      <c r="H1" s="171"/>
      <c r="I1" s="94"/>
      <c r="J1" s="171" t="s">
        <v>77</v>
      </c>
      <c r="K1" s="171"/>
      <c r="L1" s="171"/>
      <c r="M1" s="94"/>
      <c r="N1" s="171" t="s">
        <v>100</v>
      </c>
      <c r="O1" s="171"/>
      <c r="P1" s="171"/>
      <c r="Q1" s="94"/>
      <c r="R1" s="171" t="s">
        <v>42</v>
      </c>
      <c r="S1" s="171"/>
      <c r="T1" s="171"/>
      <c r="U1" s="94"/>
      <c r="V1" s="171" t="s">
        <v>43</v>
      </c>
      <c r="W1" s="171"/>
      <c r="X1" s="171"/>
      <c r="Y1" s="94"/>
      <c r="Z1" s="171" t="s">
        <v>56</v>
      </c>
      <c r="AA1" s="171"/>
      <c r="AB1" s="171"/>
      <c r="AC1" s="79"/>
      <c r="AD1" s="171" t="s">
        <v>101</v>
      </c>
      <c r="AE1" s="171"/>
      <c r="AF1" s="171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</row>
    <row r="2" spans="1:74" ht="20.25" x14ac:dyDescent="0.25">
      <c r="A2" s="75"/>
      <c r="B2" s="75"/>
      <c r="C2" s="75"/>
      <c r="D2" s="75"/>
      <c r="E2" s="75"/>
      <c r="F2" s="91" t="s">
        <v>98</v>
      </c>
      <c r="G2" s="173" t="s">
        <v>97</v>
      </c>
      <c r="H2" s="173"/>
      <c r="J2" s="91" t="s">
        <v>98</v>
      </c>
      <c r="K2" s="173" t="s">
        <v>97</v>
      </c>
      <c r="L2" s="173"/>
      <c r="M2" s="79"/>
      <c r="N2" s="91" t="s">
        <v>98</v>
      </c>
      <c r="O2" s="173" t="s">
        <v>97</v>
      </c>
      <c r="P2" s="173"/>
      <c r="Q2" s="79"/>
      <c r="R2" s="91" t="s">
        <v>98</v>
      </c>
      <c r="S2" s="173" t="s">
        <v>97</v>
      </c>
      <c r="T2" s="173"/>
      <c r="U2" s="79"/>
      <c r="V2" s="91" t="s">
        <v>98</v>
      </c>
      <c r="W2" s="173" t="s">
        <v>97</v>
      </c>
      <c r="X2" s="173"/>
      <c r="Y2" s="79"/>
      <c r="Z2" s="91" t="s">
        <v>98</v>
      </c>
      <c r="AA2" s="173" t="s">
        <v>97</v>
      </c>
      <c r="AB2" s="173"/>
      <c r="AC2" s="79"/>
      <c r="AD2" s="91" t="s">
        <v>98</v>
      </c>
      <c r="AE2" s="173" t="s">
        <v>97</v>
      </c>
      <c r="AF2" s="173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</row>
    <row r="3" spans="1:74" ht="20.25" x14ac:dyDescent="0.2">
      <c r="A3" s="75"/>
      <c r="B3" s="75"/>
      <c r="C3" s="75"/>
      <c r="D3" s="75"/>
      <c r="E3" s="75"/>
      <c r="F3" s="61" t="s">
        <v>15</v>
      </c>
      <c r="G3" s="172">
        <f>(G24-G5)/100*60</f>
        <v>48</v>
      </c>
      <c r="H3" s="172"/>
      <c r="J3" s="61" t="s">
        <v>15</v>
      </c>
      <c r="K3" s="172">
        <f>(K24-K5)/100*60</f>
        <v>42</v>
      </c>
      <c r="L3" s="172"/>
      <c r="M3" s="79"/>
      <c r="N3" s="61" t="s">
        <v>15</v>
      </c>
      <c r="O3" s="172">
        <f>(O24-O5)/100*60</f>
        <v>30</v>
      </c>
      <c r="P3" s="172"/>
      <c r="Q3" s="79"/>
      <c r="R3" s="61" t="s">
        <v>15</v>
      </c>
      <c r="S3" s="172">
        <f>(S24-S5)/100*60</f>
        <v>36</v>
      </c>
      <c r="T3" s="172"/>
      <c r="U3" s="79"/>
      <c r="V3" s="61" t="s">
        <v>15</v>
      </c>
      <c r="W3" s="172">
        <f>(W24-W5)/100*60</f>
        <v>30</v>
      </c>
      <c r="X3" s="172"/>
      <c r="Y3" s="79"/>
      <c r="Z3" s="61" t="s">
        <v>15</v>
      </c>
      <c r="AA3" s="172">
        <f>(AA24-AA5)/100*60</f>
        <v>48</v>
      </c>
      <c r="AB3" s="172"/>
      <c r="AC3" s="79"/>
      <c r="AD3" s="61" t="s">
        <v>15</v>
      </c>
      <c r="AE3" s="172">
        <f>(AE24-AE5)/100*60</f>
        <v>0</v>
      </c>
      <c r="AF3" s="172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</row>
    <row r="4" spans="1:74" ht="20.25" x14ac:dyDescent="0.2">
      <c r="A4" s="75"/>
      <c r="B4" s="75"/>
      <c r="C4" s="75"/>
      <c r="D4" s="75"/>
      <c r="E4" s="75"/>
      <c r="F4" s="61" t="s">
        <v>16</v>
      </c>
      <c r="G4" s="172">
        <f>(G24-G5)/100*40</f>
        <v>32</v>
      </c>
      <c r="H4" s="172"/>
      <c r="J4" s="61" t="s">
        <v>16</v>
      </c>
      <c r="K4" s="172">
        <f>(K24-K5)/100*40</f>
        <v>28</v>
      </c>
      <c r="L4" s="172"/>
      <c r="M4" s="79"/>
      <c r="N4" s="61" t="s">
        <v>16</v>
      </c>
      <c r="O4" s="172">
        <f>(O24-O5)/100*40</f>
        <v>20</v>
      </c>
      <c r="P4" s="172"/>
      <c r="Q4" s="79"/>
      <c r="R4" s="61" t="s">
        <v>16</v>
      </c>
      <c r="S4" s="172">
        <f>(S24-S5)/100*40</f>
        <v>24</v>
      </c>
      <c r="T4" s="172"/>
      <c r="U4" s="79"/>
      <c r="V4" s="61" t="s">
        <v>16</v>
      </c>
      <c r="W4" s="172">
        <f>(W24-W5)/100*40</f>
        <v>20</v>
      </c>
      <c r="X4" s="172"/>
      <c r="Y4" s="79"/>
      <c r="Z4" s="61" t="s">
        <v>16</v>
      </c>
      <c r="AA4" s="172">
        <f>(AA24-AA5)/100*40</f>
        <v>32</v>
      </c>
      <c r="AB4" s="172"/>
      <c r="AC4" s="79"/>
      <c r="AD4" s="61" t="s">
        <v>16</v>
      </c>
      <c r="AE4" s="172">
        <f>(AE24-AE5)/100*40</f>
        <v>0</v>
      </c>
      <c r="AF4" s="172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</row>
    <row r="5" spans="1:74" ht="20.25" x14ac:dyDescent="0.2">
      <c r="A5" s="75"/>
      <c r="B5" s="75"/>
      <c r="C5" s="75"/>
      <c r="D5" s="75"/>
      <c r="E5" s="75"/>
      <c r="F5" s="61" t="s">
        <v>17</v>
      </c>
      <c r="G5" s="172">
        <v>10</v>
      </c>
      <c r="H5" s="172"/>
      <c r="J5" s="61" t="s">
        <v>17</v>
      </c>
      <c r="K5" s="172"/>
      <c r="L5" s="172"/>
      <c r="M5" s="79"/>
      <c r="N5" s="61" t="s">
        <v>17</v>
      </c>
      <c r="O5" s="172"/>
      <c r="P5" s="172"/>
      <c r="Q5" s="79"/>
      <c r="R5" s="61" t="s">
        <v>17</v>
      </c>
      <c r="S5" s="172">
        <v>10</v>
      </c>
      <c r="T5" s="172"/>
      <c r="U5" s="79"/>
      <c r="V5" s="61" t="s">
        <v>17</v>
      </c>
      <c r="W5" s="172"/>
      <c r="X5" s="172"/>
      <c r="Y5" s="79"/>
      <c r="Z5" s="61" t="s">
        <v>17</v>
      </c>
      <c r="AA5" s="172">
        <v>10</v>
      </c>
      <c r="AB5" s="172"/>
      <c r="AC5" s="79"/>
      <c r="AD5" s="61" t="s">
        <v>17</v>
      </c>
      <c r="AE5" s="172"/>
      <c r="AF5" s="172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</row>
    <row r="6" spans="1:74" ht="5.25" customHeight="1" x14ac:dyDescent="0.2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</row>
    <row r="7" spans="1:74" ht="30.75" customHeight="1" x14ac:dyDescent="0.25">
      <c r="A7" s="60" t="s">
        <v>106</v>
      </c>
      <c r="B7" s="60" t="s">
        <v>38</v>
      </c>
      <c r="C7" s="60" t="s">
        <v>37</v>
      </c>
      <c r="D7" s="60" t="s">
        <v>99</v>
      </c>
      <c r="E7" s="75"/>
      <c r="F7" s="86" t="s">
        <v>37</v>
      </c>
      <c r="G7" s="86" t="s">
        <v>96</v>
      </c>
      <c r="H7" s="86" t="s">
        <v>97</v>
      </c>
      <c r="I7" s="76"/>
      <c r="J7" s="86" t="s">
        <v>37</v>
      </c>
      <c r="K7" s="86" t="s">
        <v>96</v>
      </c>
      <c r="L7" s="86" t="s">
        <v>97</v>
      </c>
      <c r="M7" s="76"/>
      <c r="N7" s="86" t="s">
        <v>37</v>
      </c>
      <c r="O7" s="86" t="s">
        <v>96</v>
      </c>
      <c r="P7" s="86" t="s">
        <v>97</v>
      </c>
      <c r="Q7" s="76"/>
      <c r="R7" s="86" t="s">
        <v>37</v>
      </c>
      <c r="S7" s="86" t="s">
        <v>96</v>
      </c>
      <c r="T7" s="86" t="s">
        <v>97</v>
      </c>
      <c r="U7" s="76"/>
      <c r="V7" s="86" t="s">
        <v>37</v>
      </c>
      <c r="W7" s="86" t="s">
        <v>96</v>
      </c>
      <c r="X7" s="86" t="s">
        <v>97</v>
      </c>
      <c r="Y7" s="76"/>
      <c r="Z7" s="86" t="s">
        <v>37</v>
      </c>
      <c r="AA7" s="86" t="s">
        <v>96</v>
      </c>
      <c r="AB7" s="86" t="s">
        <v>97</v>
      </c>
      <c r="AC7" s="76"/>
      <c r="AD7" s="86" t="s">
        <v>37</v>
      </c>
      <c r="AE7" s="86" t="s">
        <v>96</v>
      </c>
      <c r="AF7" s="86" t="s">
        <v>97</v>
      </c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</row>
    <row r="8" spans="1:74" ht="6" customHeight="1" x14ac:dyDescent="0.2">
      <c r="A8" s="59"/>
      <c r="B8" s="59"/>
      <c r="C8" s="59"/>
      <c r="D8" s="59"/>
      <c r="E8" s="75"/>
      <c r="F8" s="82"/>
      <c r="G8" s="82"/>
      <c r="H8" s="83"/>
      <c r="I8" s="77"/>
      <c r="J8" s="82"/>
      <c r="K8" s="82"/>
      <c r="L8" s="83"/>
      <c r="M8" s="77"/>
      <c r="N8" s="82"/>
      <c r="O8" s="82"/>
      <c r="P8" s="83"/>
      <c r="Q8" s="77"/>
      <c r="R8" s="82"/>
      <c r="S8" s="82"/>
      <c r="T8" s="83"/>
      <c r="U8" s="77"/>
      <c r="V8" s="82"/>
      <c r="W8" s="82"/>
      <c r="X8" s="83"/>
      <c r="Y8" s="77"/>
      <c r="Z8" s="82"/>
      <c r="AA8" s="82"/>
      <c r="AB8" s="83"/>
      <c r="AC8" s="77"/>
      <c r="AD8" s="82"/>
      <c r="AE8" s="82"/>
      <c r="AF8" s="83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</row>
    <row r="9" spans="1:74" ht="20.25" x14ac:dyDescent="0.25">
      <c r="A9" s="58" t="s">
        <v>1</v>
      </c>
      <c r="B9" s="61">
        <f>SUM(H9,L9,P9,T9,X9,AB9,AF9)</f>
        <v>32</v>
      </c>
      <c r="C9" s="62">
        <f>SUM(F9,J9,N9,R9,V9,Z9)</f>
        <v>4</v>
      </c>
      <c r="D9" s="61">
        <f>C9*10</f>
        <v>40</v>
      </c>
      <c r="E9" s="75"/>
      <c r="F9" s="87">
        <v>1</v>
      </c>
      <c r="G9" s="87">
        <v>2</v>
      </c>
      <c r="H9" s="93">
        <v>32</v>
      </c>
      <c r="I9" s="78"/>
      <c r="J9" s="87"/>
      <c r="K9" s="87"/>
      <c r="L9" s="93"/>
      <c r="M9" s="78"/>
      <c r="N9" s="87">
        <v>1</v>
      </c>
      <c r="O9" s="87"/>
      <c r="P9" s="93"/>
      <c r="Q9" s="78"/>
      <c r="R9" s="87">
        <v>1</v>
      </c>
      <c r="S9" s="87"/>
      <c r="T9" s="93"/>
      <c r="U9" s="78"/>
      <c r="V9" s="87"/>
      <c r="W9" s="87"/>
      <c r="X9" s="93"/>
      <c r="Y9" s="78"/>
      <c r="Z9" s="87">
        <v>1</v>
      </c>
      <c r="AA9" s="87"/>
      <c r="AB9" s="93"/>
      <c r="AC9" s="78"/>
      <c r="AD9" s="87"/>
      <c r="AE9" s="87"/>
      <c r="AF9" s="93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</row>
    <row r="10" spans="1:74" ht="20.25" x14ac:dyDescent="0.25">
      <c r="A10" s="58" t="s">
        <v>2</v>
      </c>
      <c r="B10" s="61">
        <f t="shared" ref="B10:B22" si="0">SUM(H10,L10,P10,T10,X10,AB10,AF10)</f>
        <v>34</v>
      </c>
      <c r="C10" s="62">
        <f t="shared" ref="C10:C22" si="1">SUM(F10,J10,N10,R10,V10,Z10)</f>
        <v>3</v>
      </c>
      <c r="D10" s="61">
        <f t="shared" ref="D10:D22" si="2">C10*10</f>
        <v>30</v>
      </c>
      <c r="E10" s="75"/>
      <c r="F10" s="87">
        <v>1</v>
      </c>
      <c r="G10" s="87"/>
      <c r="H10" s="93"/>
      <c r="I10" s="78"/>
      <c r="J10" s="87">
        <v>1</v>
      </c>
      <c r="K10" s="87">
        <v>2</v>
      </c>
      <c r="L10" s="93">
        <v>24</v>
      </c>
      <c r="M10" s="78"/>
      <c r="N10" s="87"/>
      <c r="O10" s="87"/>
      <c r="P10" s="93"/>
      <c r="Q10" s="78"/>
      <c r="R10" s="87">
        <v>1</v>
      </c>
      <c r="S10" s="87">
        <v>3</v>
      </c>
      <c r="T10" s="93">
        <v>10</v>
      </c>
      <c r="U10" s="78"/>
      <c r="V10" s="87"/>
      <c r="W10" s="87"/>
      <c r="X10" s="93"/>
      <c r="Y10" s="78"/>
      <c r="Z10" s="87"/>
      <c r="AA10" s="87"/>
      <c r="AB10" s="93"/>
      <c r="AC10" s="78"/>
      <c r="AD10" s="87"/>
      <c r="AE10" s="87"/>
      <c r="AF10" s="93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</row>
    <row r="11" spans="1:74" ht="20.25" x14ac:dyDescent="0.25">
      <c r="A11" s="58" t="s">
        <v>3</v>
      </c>
      <c r="B11" s="61">
        <f t="shared" si="0"/>
        <v>40</v>
      </c>
      <c r="C11" s="62">
        <f t="shared" si="1"/>
        <v>4</v>
      </c>
      <c r="D11" s="61">
        <f t="shared" si="2"/>
        <v>40</v>
      </c>
      <c r="E11" s="75"/>
      <c r="F11" s="87">
        <v>1</v>
      </c>
      <c r="G11" s="87"/>
      <c r="H11" s="93"/>
      <c r="I11" s="78"/>
      <c r="J11" s="87"/>
      <c r="K11" s="87"/>
      <c r="L11" s="93"/>
      <c r="M11" s="78"/>
      <c r="N11" s="87">
        <v>1</v>
      </c>
      <c r="O11" s="87">
        <v>2</v>
      </c>
      <c r="P11" s="93">
        <v>20</v>
      </c>
      <c r="Q11" s="78"/>
      <c r="R11" s="87"/>
      <c r="S11" s="87"/>
      <c r="T11" s="93"/>
      <c r="U11" s="78"/>
      <c r="V11" s="87">
        <v>1</v>
      </c>
      <c r="W11" s="87">
        <v>2</v>
      </c>
      <c r="X11" s="93">
        <v>20</v>
      </c>
      <c r="Y11" s="78"/>
      <c r="Z11" s="87">
        <v>1</v>
      </c>
      <c r="AA11" s="87"/>
      <c r="AB11" s="93"/>
      <c r="AC11" s="78"/>
      <c r="AD11" s="87"/>
      <c r="AE11" s="87"/>
      <c r="AF11" s="93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</row>
    <row r="12" spans="1:74" ht="20.25" x14ac:dyDescent="0.25">
      <c r="A12" s="58" t="s">
        <v>4</v>
      </c>
      <c r="B12" s="61">
        <f t="shared" si="0"/>
        <v>0</v>
      </c>
      <c r="C12" s="62">
        <f t="shared" si="1"/>
        <v>4</v>
      </c>
      <c r="D12" s="61">
        <f t="shared" si="2"/>
        <v>40</v>
      </c>
      <c r="E12" s="75"/>
      <c r="F12" s="87">
        <v>1</v>
      </c>
      <c r="G12" s="87"/>
      <c r="H12" s="93"/>
      <c r="I12" s="78"/>
      <c r="J12" s="87"/>
      <c r="K12" s="87"/>
      <c r="L12" s="93"/>
      <c r="M12" s="78"/>
      <c r="N12" s="87">
        <v>1</v>
      </c>
      <c r="O12" s="87"/>
      <c r="P12" s="93"/>
      <c r="Q12" s="78"/>
      <c r="R12" s="87">
        <v>1</v>
      </c>
      <c r="S12" s="87"/>
      <c r="T12" s="93"/>
      <c r="U12" s="78"/>
      <c r="V12" s="87"/>
      <c r="W12" s="87"/>
      <c r="X12" s="93"/>
      <c r="Y12" s="78"/>
      <c r="Z12" s="87">
        <v>1</v>
      </c>
      <c r="AA12" s="87"/>
      <c r="AB12" s="93"/>
      <c r="AC12" s="78"/>
      <c r="AD12" s="87"/>
      <c r="AE12" s="87"/>
      <c r="AF12" s="93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</row>
    <row r="13" spans="1:74" ht="20.25" x14ac:dyDescent="0.25">
      <c r="A13" s="58" t="s">
        <v>5</v>
      </c>
      <c r="B13" s="61">
        <f t="shared" si="0"/>
        <v>10</v>
      </c>
      <c r="C13" s="62">
        <f t="shared" si="1"/>
        <v>2</v>
      </c>
      <c r="D13" s="61">
        <f t="shared" si="2"/>
        <v>20</v>
      </c>
      <c r="E13" s="75"/>
      <c r="F13" s="87">
        <v>1</v>
      </c>
      <c r="G13" s="87">
        <v>3</v>
      </c>
      <c r="H13" s="93">
        <v>10</v>
      </c>
      <c r="I13" s="78"/>
      <c r="J13" s="87">
        <v>1</v>
      </c>
      <c r="K13" s="87"/>
      <c r="L13" s="93"/>
      <c r="M13" s="78"/>
      <c r="N13" s="87"/>
      <c r="O13" s="87"/>
      <c r="P13" s="93"/>
      <c r="Q13" s="78"/>
      <c r="R13" s="87"/>
      <c r="S13" s="87"/>
      <c r="T13" s="93"/>
      <c r="U13" s="78"/>
      <c r="V13" s="87"/>
      <c r="W13" s="87"/>
      <c r="X13" s="93"/>
      <c r="Y13" s="78"/>
      <c r="Z13" s="87"/>
      <c r="AA13" s="87"/>
      <c r="AB13" s="93"/>
      <c r="AC13" s="78"/>
      <c r="AD13" s="87"/>
      <c r="AE13" s="87"/>
      <c r="AF13" s="93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</row>
    <row r="14" spans="1:74" ht="20.25" x14ac:dyDescent="0.25">
      <c r="A14" s="58" t="s">
        <v>6</v>
      </c>
      <c r="B14" s="61">
        <f t="shared" si="0"/>
        <v>10</v>
      </c>
      <c r="C14" s="62">
        <f t="shared" si="1"/>
        <v>4</v>
      </c>
      <c r="D14" s="61">
        <f t="shared" si="2"/>
        <v>40</v>
      </c>
      <c r="E14" s="75"/>
      <c r="F14" s="87">
        <v>1</v>
      </c>
      <c r="G14" s="87"/>
      <c r="H14" s="93"/>
      <c r="I14" s="78"/>
      <c r="J14" s="87">
        <v>1</v>
      </c>
      <c r="K14" s="87">
        <v>3</v>
      </c>
      <c r="L14" s="93">
        <v>10</v>
      </c>
      <c r="M14" s="78"/>
      <c r="N14" s="87"/>
      <c r="O14" s="87"/>
      <c r="P14" s="93"/>
      <c r="Q14" s="78"/>
      <c r="R14" s="87"/>
      <c r="S14" s="87"/>
      <c r="T14" s="93"/>
      <c r="U14" s="78"/>
      <c r="V14" s="87">
        <v>1</v>
      </c>
      <c r="W14" s="87"/>
      <c r="X14" s="93"/>
      <c r="Y14" s="78"/>
      <c r="Z14" s="87">
        <v>1</v>
      </c>
      <c r="AA14" s="87"/>
      <c r="AB14" s="93"/>
      <c r="AC14" s="78"/>
      <c r="AD14" s="87"/>
      <c r="AE14" s="87"/>
      <c r="AF14" s="93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</row>
    <row r="15" spans="1:74" ht="20.25" x14ac:dyDescent="0.25">
      <c r="A15" s="58" t="s">
        <v>7</v>
      </c>
      <c r="B15" s="61">
        <f t="shared" si="0"/>
        <v>30</v>
      </c>
      <c r="C15" s="62">
        <f t="shared" si="1"/>
        <v>3</v>
      </c>
      <c r="D15" s="61">
        <f t="shared" si="2"/>
        <v>30</v>
      </c>
      <c r="E15" s="75"/>
      <c r="F15" s="87"/>
      <c r="G15" s="87"/>
      <c r="H15" s="93"/>
      <c r="I15" s="78"/>
      <c r="J15" s="87"/>
      <c r="K15" s="87"/>
      <c r="L15" s="93"/>
      <c r="M15" s="78"/>
      <c r="N15" s="87">
        <v>1</v>
      </c>
      <c r="O15" s="87">
        <v>1</v>
      </c>
      <c r="P15" s="93">
        <v>30</v>
      </c>
      <c r="Q15" s="78"/>
      <c r="R15" s="87"/>
      <c r="S15" s="87"/>
      <c r="T15" s="93"/>
      <c r="U15" s="78"/>
      <c r="V15" s="87">
        <v>1</v>
      </c>
      <c r="W15" s="87"/>
      <c r="X15" s="93"/>
      <c r="Y15" s="78"/>
      <c r="Z15" s="87">
        <v>1</v>
      </c>
      <c r="AA15" s="87"/>
      <c r="AB15" s="93"/>
      <c r="AC15" s="78"/>
      <c r="AD15" s="87"/>
      <c r="AE15" s="87"/>
      <c r="AF15" s="93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</row>
    <row r="16" spans="1:74" ht="20.25" x14ac:dyDescent="0.25">
      <c r="A16" s="58" t="s">
        <v>8</v>
      </c>
      <c r="B16" s="61">
        <f t="shared" si="0"/>
        <v>48</v>
      </c>
      <c r="C16" s="62">
        <f t="shared" si="1"/>
        <v>4</v>
      </c>
      <c r="D16" s="61">
        <f t="shared" si="2"/>
        <v>40</v>
      </c>
      <c r="E16" s="75"/>
      <c r="F16" s="87">
        <v>1</v>
      </c>
      <c r="G16" s="87"/>
      <c r="H16" s="93"/>
      <c r="I16" s="78"/>
      <c r="J16" s="87"/>
      <c r="K16" s="87"/>
      <c r="L16" s="93"/>
      <c r="M16" s="78"/>
      <c r="N16" s="87">
        <v>1</v>
      </c>
      <c r="O16" s="87"/>
      <c r="P16" s="93"/>
      <c r="Q16" s="78"/>
      <c r="R16" s="87"/>
      <c r="S16" s="87"/>
      <c r="T16" s="93"/>
      <c r="U16" s="78"/>
      <c r="V16" s="87">
        <v>1</v>
      </c>
      <c r="W16" s="87"/>
      <c r="X16" s="93"/>
      <c r="Y16" s="78"/>
      <c r="Z16" s="87">
        <v>1</v>
      </c>
      <c r="AA16" s="87">
        <v>1</v>
      </c>
      <c r="AB16" s="93">
        <v>48</v>
      </c>
      <c r="AC16" s="78"/>
      <c r="AD16" s="87"/>
      <c r="AE16" s="87"/>
      <c r="AF16" s="93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</row>
    <row r="17" spans="1:74" ht="20.25" x14ac:dyDescent="0.25">
      <c r="A17" s="58" t="s">
        <v>9</v>
      </c>
      <c r="B17" s="61">
        <f t="shared" si="0"/>
        <v>0</v>
      </c>
      <c r="C17" s="62">
        <f t="shared" si="1"/>
        <v>1</v>
      </c>
      <c r="D17" s="61">
        <f t="shared" si="2"/>
        <v>10</v>
      </c>
      <c r="E17" s="75"/>
      <c r="F17" s="87"/>
      <c r="G17" s="87"/>
      <c r="H17" s="93"/>
      <c r="I17" s="78"/>
      <c r="J17" s="87"/>
      <c r="K17" s="87"/>
      <c r="L17" s="93"/>
      <c r="M17" s="78"/>
      <c r="N17" s="87"/>
      <c r="O17" s="87"/>
      <c r="P17" s="93"/>
      <c r="Q17" s="78"/>
      <c r="R17" s="87">
        <v>1</v>
      </c>
      <c r="S17" s="87"/>
      <c r="T17" s="93"/>
      <c r="U17" s="78"/>
      <c r="V17" s="87"/>
      <c r="W17" s="87"/>
      <c r="X17" s="93"/>
      <c r="Y17" s="78"/>
      <c r="Z17" s="87"/>
      <c r="AA17" s="87"/>
      <c r="AB17" s="93"/>
      <c r="AC17" s="78"/>
      <c r="AD17" s="87"/>
      <c r="AE17" s="87"/>
      <c r="AF17" s="93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</row>
    <row r="18" spans="1:74" ht="20.25" x14ac:dyDescent="0.25">
      <c r="A18" s="58" t="s">
        <v>10</v>
      </c>
      <c r="B18" s="61">
        <f t="shared" si="0"/>
        <v>30</v>
      </c>
      <c r="C18" s="62">
        <f t="shared" si="1"/>
        <v>3</v>
      </c>
      <c r="D18" s="61">
        <f t="shared" si="2"/>
        <v>30</v>
      </c>
      <c r="E18" s="75"/>
      <c r="F18" s="87"/>
      <c r="G18" s="87"/>
      <c r="H18" s="93"/>
      <c r="I18" s="78"/>
      <c r="J18" s="87">
        <v>1</v>
      </c>
      <c r="K18" s="87"/>
      <c r="L18" s="93"/>
      <c r="M18" s="78"/>
      <c r="N18" s="87"/>
      <c r="O18" s="87"/>
      <c r="P18" s="93"/>
      <c r="Q18" s="78"/>
      <c r="R18" s="87"/>
      <c r="S18" s="87"/>
      <c r="T18" s="93"/>
      <c r="U18" s="78"/>
      <c r="V18" s="87">
        <v>1</v>
      </c>
      <c r="W18" s="87">
        <v>1</v>
      </c>
      <c r="X18" s="93">
        <v>30</v>
      </c>
      <c r="Y18" s="78"/>
      <c r="Z18" s="87">
        <v>1</v>
      </c>
      <c r="AA18" s="87"/>
      <c r="AB18" s="93"/>
      <c r="AC18" s="78"/>
      <c r="AD18" s="87"/>
      <c r="AE18" s="87"/>
      <c r="AF18" s="93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</row>
    <row r="19" spans="1:74" ht="20.25" x14ac:dyDescent="0.25">
      <c r="A19" s="58" t="s">
        <v>11</v>
      </c>
      <c r="B19" s="61">
        <f t="shared" si="0"/>
        <v>94</v>
      </c>
      <c r="C19" s="62">
        <f t="shared" si="1"/>
        <v>4</v>
      </c>
      <c r="D19" s="61">
        <f t="shared" si="2"/>
        <v>40</v>
      </c>
      <c r="E19" s="75"/>
      <c r="F19" s="87">
        <v>1</v>
      </c>
      <c r="G19" s="87">
        <v>1</v>
      </c>
      <c r="H19" s="93">
        <v>48</v>
      </c>
      <c r="I19" s="78"/>
      <c r="J19" s="87">
        <v>1</v>
      </c>
      <c r="K19" s="87">
        <v>1</v>
      </c>
      <c r="L19" s="93">
        <v>36</v>
      </c>
      <c r="M19" s="78"/>
      <c r="N19" s="87"/>
      <c r="O19" s="87"/>
      <c r="P19" s="93"/>
      <c r="Q19" s="78"/>
      <c r="R19" s="87">
        <v>1</v>
      </c>
      <c r="S19" s="87"/>
      <c r="T19" s="93"/>
      <c r="U19" s="78"/>
      <c r="V19" s="87"/>
      <c r="W19" s="87"/>
      <c r="X19" s="93"/>
      <c r="Y19" s="78"/>
      <c r="Z19" s="87">
        <v>1</v>
      </c>
      <c r="AA19" s="87">
        <v>3</v>
      </c>
      <c r="AB19" s="93">
        <v>10</v>
      </c>
      <c r="AC19" s="78"/>
      <c r="AD19" s="87"/>
      <c r="AE19" s="87"/>
      <c r="AF19" s="93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</row>
    <row r="20" spans="1:74" ht="20.25" x14ac:dyDescent="0.25">
      <c r="A20" s="58" t="s">
        <v>12</v>
      </c>
      <c r="B20" s="61">
        <f t="shared" si="0"/>
        <v>24</v>
      </c>
      <c r="C20" s="62">
        <f t="shared" si="1"/>
        <v>3</v>
      </c>
      <c r="D20" s="61">
        <f t="shared" si="2"/>
        <v>30</v>
      </c>
      <c r="E20" s="75"/>
      <c r="F20" s="87">
        <v>1</v>
      </c>
      <c r="G20" s="87"/>
      <c r="H20" s="93"/>
      <c r="I20" s="78"/>
      <c r="J20" s="87">
        <v>1</v>
      </c>
      <c r="K20" s="87"/>
      <c r="L20" s="93"/>
      <c r="M20" s="78"/>
      <c r="N20" s="87"/>
      <c r="O20" s="87"/>
      <c r="P20" s="93"/>
      <c r="Q20" s="78"/>
      <c r="R20" s="87">
        <v>1</v>
      </c>
      <c r="S20" s="87">
        <v>2</v>
      </c>
      <c r="T20" s="93">
        <v>24</v>
      </c>
      <c r="U20" s="78"/>
      <c r="V20" s="87"/>
      <c r="W20" s="87"/>
      <c r="X20" s="93"/>
      <c r="Y20" s="78"/>
      <c r="Z20" s="87"/>
      <c r="AA20" s="87"/>
      <c r="AB20" s="93"/>
      <c r="AC20" s="78"/>
      <c r="AD20" s="87"/>
      <c r="AE20" s="87"/>
      <c r="AF20" s="93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</row>
    <row r="21" spans="1:74" ht="20.25" x14ac:dyDescent="0.25">
      <c r="A21" s="58" t="s">
        <v>54</v>
      </c>
      <c r="B21" s="61">
        <f t="shared" si="0"/>
        <v>0</v>
      </c>
      <c r="C21" s="62">
        <f t="shared" si="1"/>
        <v>0</v>
      </c>
      <c r="D21" s="61">
        <f t="shared" si="2"/>
        <v>0</v>
      </c>
      <c r="E21" s="75"/>
      <c r="F21" s="87"/>
      <c r="G21" s="87"/>
      <c r="H21" s="93"/>
      <c r="I21" s="78"/>
      <c r="J21" s="87"/>
      <c r="K21" s="87"/>
      <c r="L21" s="93"/>
      <c r="M21" s="78"/>
      <c r="N21" s="87"/>
      <c r="O21" s="87"/>
      <c r="P21" s="93"/>
      <c r="Q21" s="78"/>
      <c r="R21" s="87"/>
      <c r="S21" s="87"/>
      <c r="T21" s="93"/>
      <c r="U21" s="78"/>
      <c r="V21" s="87"/>
      <c r="W21" s="87"/>
      <c r="X21" s="93"/>
      <c r="Y21" s="78"/>
      <c r="Z21" s="87"/>
      <c r="AA21" s="87"/>
      <c r="AB21" s="93"/>
      <c r="AC21" s="78"/>
      <c r="AD21" s="87"/>
      <c r="AE21" s="87"/>
      <c r="AF21" s="93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</row>
    <row r="22" spans="1:74" ht="20.25" x14ac:dyDescent="0.25">
      <c r="A22" s="58" t="s">
        <v>76</v>
      </c>
      <c r="B22" s="61">
        <f t="shared" si="0"/>
        <v>68</v>
      </c>
      <c r="C22" s="62">
        <f t="shared" si="1"/>
        <v>3</v>
      </c>
      <c r="D22" s="61">
        <f t="shared" si="2"/>
        <v>30</v>
      </c>
      <c r="E22" s="75"/>
      <c r="F22" s="87"/>
      <c r="G22" s="87"/>
      <c r="H22" s="93"/>
      <c r="I22" s="78"/>
      <c r="J22" s="87">
        <v>1</v>
      </c>
      <c r="K22" s="87"/>
      <c r="L22" s="93"/>
      <c r="M22" s="78"/>
      <c r="N22" s="87"/>
      <c r="O22" s="87"/>
      <c r="P22" s="93"/>
      <c r="Q22" s="78"/>
      <c r="R22" s="87">
        <v>1</v>
      </c>
      <c r="S22" s="87">
        <v>1</v>
      </c>
      <c r="T22" s="93">
        <v>36</v>
      </c>
      <c r="U22" s="78"/>
      <c r="V22" s="87"/>
      <c r="W22" s="87"/>
      <c r="X22" s="93"/>
      <c r="Y22" s="78"/>
      <c r="Z22" s="87">
        <v>1</v>
      </c>
      <c r="AA22" s="87">
        <v>2</v>
      </c>
      <c r="AB22" s="93">
        <v>32</v>
      </c>
      <c r="AC22" s="78"/>
      <c r="AD22" s="87"/>
      <c r="AE22" s="87"/>
      <c r="AF22" s="93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</row>
    <row r="23" spans="1:74" ht="5.25" customHeight="1" x14ac:dyDescent="0.2">
      <c r="A23" s="59"/>
      <c r="B23" s="63"/>
      <c r="C23" s="63"/>
      <c r="D23" s="63"/>
      <c r="E23" s="75"/>
      <c r="F23" s="84"/>
      <c r="G23" s="84"/>
      <c r="H23" s="85"/>
      <c r="I23" s="78"/>
      <c r="J23" s="84"/>
      <c r="K23" s="84"/>
      <c r="L23" s="85"/>
      <c r="M23" s="78"/>
      <c r="N23" s="84"/>
      <c r="O23" s="84"/>
      <c r="P23" s="84"/>
      <c r="Q23" s="78"/>
      <c r="R23" s="84"/>
      <c r="S23" s="84"/>
      <c r="T23" s="85"/>
      <c r="U23" s="78"/>
      <c r="V23" s="84"/>
      <c r="W23" s="84"/>
      <c r="X23" s="85"/>
      <c r="Y23" s="78"/>
      <c r="Z23" s="84"/>
      <c r="AA23" s="84"/>
      <c r="AB23" s="85"/>
      <c r="AC23" s="78"/>
      <c r="AD23" s="84"/>
      <c r="AE23" s="84"/>
      <c r="AF23" s="8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</row>
    <row r="24" spans="1:74" ht="20.25" x14ac:dyDescent="0.2">
      <c r="A24" s="58"/>
      <c r="B24" s="64">
        <f>SUM(B9:B22)</f>
        <v>420</v>
      </c>
      <c r="C24" s="60"/>
      <c r="D24" s="64">
        <f>SUM(D9:D23)</f>
        <v>420</v>
      </c>
      <c r="E24" s="75"/>
      <c r="F24" s="89">
        <f>SUM(F9:F22)</f>
        <v>9</v>
      </c>
      <c r="G24" s="95">
        <f>F24*10</f>
        <v>90</v>
      </c>
      <c r="H24" s="90">
        <f>SUM(H9:H22)</f>
        <v>90</v>
      </c>
      <c r="I24" s="78"/>
      <c r="J24" s="89">
        <f>SUM(J9:J22)</f>
        <v>7</v>
      </c>
      <c r="K24" s="95">
        <f>J24*10</f>
        <v>70</v>
      </c>
      <c r="L24" s="90">
        <f>SUM(L9:L22)</f>
        <v>70</v>
      </c>
      <c r="M24" s="78"/>
      <c r="N24" s="89">
        <f>SUM(N9:N22)</f>
        <v>5</v>
      </c>
      <c r="O24" s="95">
        <f>N24*10</f>
        <v>50</v>
      </c>
      <c r="P24" s="90">
        <f>SUM(P9:P22)</f>
        <v>50</v>
      </c>
      <c r="Q24" s="78"/>
      <c r="R24" s="89">
        <f>SUM(R9:R22)</f>
        <v>7</v>
      </c>
      <c r="S24" s="95">
        <f>R24*10</f>
        <v>70</v>
      </c>
      <c r="T24" s="90">
        <f>SUM(T9:T22)</f>
        <v>70</v>
      </c>
      <c r="U24" s="78"/>
      <c r="V24" s="89">
        <f>SUM(V9:V22)</f>
        <v>5</v>
      </c>
      <c r="W24" s="95">
        <f>V24*10</f>
        <v>50</v>
      </c>
      <c r="X24" s="90">
        <f>SUM(X9:X22)</f>
        <v>50</v>
      </c>
      <c r="Y24" s="78"/>
      <c r="Z24" s="89">
        <f>SUM(Z9:Z22)</f>
        <v>9</v>
      </c>
      <c r="AA24" s="95">
        <f>Z24*10</f>
        <v>90</v>
      </c>
      <c r="AB24" s="90">
        <f>SUM(AB9:AB22)</f>
        <v>90</v>
      </c>
      <c r="AC24" s="78"/>
      <c r="AD24" s="89">
        <f>SUM(AD9:AD22)</f>
        <v>0</v>
      </c>
      <c r="AE24" s="95">
        <f>AD24*10</f>
        <v>0</v>
      </c>
      <c r="AF24" s="90">
        <f>SUM(AF9:AF22)</f>
        <v>0</v>
      </c>
      <c r="AG24" s="75"/>
      <c r="AH24" s="90">
        <f>SUM(AF24,AB24,X24,T24,P24,L24,H24)</f>
        <v>420</v>
      </c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</row>
    <row r="25" spans="1:74" ht="20.25" x14ac:dyDescent="0.2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</row>
    <row r="26" spans="1:74" ht="20.25" x14ac:dyDescent="0.2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</row>
    <row r="27" spans="1:74" ht="20.25" x14ac:dyDescent="0.2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</row>
    <row r="28" spans="1:74" ht="20.25" x14ac:dyDescent="0.2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</row>
    <row r="29" spans="1:74" ht="20.25" x14ac:dyDescent="0.2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</row>
    <row r="30" spans="1:74" ht="20.25" x14ac:dyDescent="0.2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</row>
    <row r="31" spans="1:74" ht="20.25" x14ac:dyDescent="0.2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</row>
    <row r="32" spans="1:74" ht="20.25" x14ac:dyDescent="0.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</row>
    <row r="33" spans="1:74" ht="4.5" customHeight="1" x14ac:dyDescent="0.2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</row>
    <row r="34" spans="1:74" ht="20.25" x14ac:dyDescent="0.2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</row>
    <row r="35" spans="1:74" ht="20.25" x14ac:dyDescent="0.2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</row>
    <row r="36" spans="1:74" ht="20.25" x14ac:dyDescent="0.2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</row>
    <row r="37" spans="1:74" ht="20.25" x14ac:dyDescent="0.2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</row>
    <row r="38" spans="1:74" ht="20.25" x14ac:dyDescent="0.2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</row>
    <row r="39" spans="1:74" ht="20.25" x14ac:dyDescent="0.2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</row>
    <row r="40" spans="1:74" ht="20.25" x14ac:dyDescent="0.2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</row>
    <row r="41" spans="1:74" ht="20.25" x14ac:dyDescent="0.2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</row>
    <row r="42" spans="1:74" ht="20.25" x14ac:dyDescent="0.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</row>
    <row r="43" spans="1:74" ht="20.25" x14ac:dyDescent="0.2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</row>
    <row r="44" spans="1:74" ht="20.25" x14ac:dyDescent="0.2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</row>
    <row r="45" spans="1:74" ht="20.25" x14ac:dyDescent="0.2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</row>
    <row r="46" spans="1:74" ht="20.25" x14ac:dyDescent="0.2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</row>
    <row r="47" spans="1:74" ht="20.25" x14ac:dyDescent="0.2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</row>
    <row r="48" spans="1:74" ht="5.25" customHeight="1" x14ac:dyDescent="0.2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</row>
    <row r="49" spans="1:74" ht="20.2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</row>
  </sheetData>
  <mergeCells count="35">
    <mergeCell ref="F1:H1"/>
    <mergeCell ref="G2:H2"/>
    <mergeCell ref="G3:H3"/>
    <mergeCell ref="G4:H4"/>
    <mergeCell ref="G5:H5"/>
    <mergeCell ref="K5:L5"/>
    <mergeCell ref="N1:P1"/>
    <mergeCell ref="O2:P2"/>
    <mergeCell ref="O3:P3"/>
    <mergeCell ref="O4:P4"/>
    <mergeCell ref="O5:P5"/>
    <mergeCell ref="J1:L1"/>
    <mergeCell ref="K2:L2"/>
    <mergeCell ref="K3:L3"/>
    <mergeCell ref="K4:L4"/>
    <mergeCell ref="V1:X1"/>
    <mergeCell ref="W2:X2"/>
    <mergeCell ref="W3:X3"/>
    <mergeCell ref="W4:X4"/>
    <mergeCell ref="W5:X5"/>
    <mergeCell ref="R1:T1"/>
    <mergeCell ref="S2:T2"/>
    <mergeCell ref="S3:T3"/>
    <mergeCell ref="S4:T4"/>
    <mergeCell ref="S5:T5"/>
    <mergeCell ref="AD1:AF1"/>
    <mergeCell ref="AE2:AF2"/>
    <mergeCell ref="AE3:AF3"/>
    <mergeCell ref="AE4:AF4"/>
    <mergeCell ref="AE5:AF5"/>
    <mergeCell ref="Z1:AB1"/>
    <mergeCell ref="AA2:AB2"/>
    <mergeCell ref="AA3:AB3"/>
    <mergeCell ref="AA4:AB4"/>
    <mergeCell ref="AA5:AB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19FE-B90A-42D7-90ED-747D952845A8}">
  <dimension ref="A1:AB48"/>
  <sheetViews>
    <sheetView workbookViewId="0">
      <selection activeCell="A19" sqref="A19"/>
    </sheetView>
  </sheetViews>
  <sheetFormatPr defaultRowHeight="12.75" x14ac:dyDescent="0.2"/>
  <cols>
    <col min="1" max="1" width="30.42578125" customWidth="1"/>
    <col min="2" max="2" width="18.5703125" customWidth="1"/>
    <col min="4" max="4" width="13.85546875" bestFit="1" customWidth="1"/>
    <col min="5" max="5" width="13.85546875" customWidth="1"/>
    <col min="6" max="6" width="6.28515625" bestFit="1" customWidth="1"/>
    <col min="7" max="7" width="10.7109375" bestFit="1" customWidth="1"/>
    <col min="8" max="8" width="14.140625" bestFit="1" customWidth="1"/>
    <col min="9" max="9" width="8.7109375" style="79" customWidth="1"/>
    <col min="10" max="10" width="12.85546875" bestFit="1" customWidth="1"/>
    <col min="11" max="11" width="8.7109375" bestFit="1" customWidth="1"/>
    <col min="12" max="12" width="14.7109375" bestFit="1" customWidth="1"/>
    <col min="13" max="13" width="8.7109375" bestFit="1" customWidth="1"/>
    <col min="14" max="14" width="14.7109375" bestFit="1" customWidth="1"/>
    <col min="15" max="15" width="8.7109375" bestFit="1" customWidth="1"/>
    <col min="16" max="16" width="14.85546875" bestFit="1" customWidth="1"/>
    <col min="17" max="17" width="8.7109375" bestFit="1" customWidth="1"/>
    <col min="18" max="18" width="12.85546875" bestFit="1" customWidth="1"/>
    <col min="19" max="19" width="8.7109375" bestFit="1" customWidth="1"/>
    <col min="20" max="20" width="12.85546875" bestFit="1" customWidth="1"/>
    <col min="21" max="21" width="8.7109375" bestFit="1" customWidth="1"/>
  </cols>
  <sheetData>
    <row r="1" spans="1:27" ht="20.25" x14ac:dyDescent="0.2">
      <c r="F1" s="175" t="s">
        <v>39</v>
      </c>
      <c r="G1" s="175"/>
      <c r="H1" s="175"/>
    </row>
    <row r="2" spans="1:27" ht="18" x14ac:dyDescent="0.25">
      <c r="F2" s="91" t="s">
        <v>98</v>
      </c>
      <c r="G2" s="173" t="s">
        <v>97</v>
      </c>
      <c r="H2" s="173"/>
    </row>
    <row r="3" spans="1:27" ht="18" x14ac:dyDescent="0.2">
      <c r="F3" s="61" t="s">
        <v>15</v>
      </c>
      <c r="G3" s="172">
        <f>(G24-G5)/100*60</f>
        <v>48</v>
      </c>
      <c r="H3" s="172"/>
    </row>
    <row r="4" spans="1:27" ht="18" x14ac:dyDescent="0.2">
      <c r="F4" s="61" t="s">
        <v>16</v>
      </c>
      <c r="G4" s="172">
        <f>(G24-G5)/100*40</f>
        <v>32</v>
      </c>
      <c r="H4" s="172"/>
    </row>
    <row r="5" spans="1:27" ht="18" x14ac:dyDescent="0.2">
      <c r="F5" s="61" t="s">
        <v>17</v>
      </c>
      <c r="G5" s="172">
        <v>10</v>
      </c>
      <c r="H5" s="172"/>
    </row>
    <row r="6" spans="1:27" ht="20.25" x14ac:dyDescent="0.2">
      <c r="I6" s="75"/>
    </row>
    <row r="7" spans="1:27" ht="30.75" customHeight="1" x14ac:dyDescent="0.25">
      <c r="A7" s="60" t="s">
        <v>63</v>
      </c>
      <c r="B7" s="60" t="s">
        <v>38</v>
      </c>
      <c r="C7" s="60" t="s">
        <v>37</v>
      </c>
      <c r="D7" s="60" t="s">
        <v>99</v>
      </c>
      <c r="E7" s="11"/>
      <c r="F7" s="86" t="s">
        <v>37</v>
      </c>
      <c r="G7" s="86" t="s">
        <v>96</v>
      </c>
      <c r="H7" s="86" t="s">
        <v>97</v>
      </c>
      <c r="I7" s="76"/>
      <c r="J7" s="174" t="s">
        <v>40</v>
      </c>
      <c r="K7" s="174"/>
      <c r="L7" s="60" t="s">
        <v>77</v>
      </c>
      <c r="M7" s="60"/>
      <c r="N7" s="60" t="s">
        <v>42</v>
      </c>
      <c r="O7" s="60"/>
      <c r="P7" s="60" t="s">
        <v>43</v>
      </c>
      <c r="Q7" s="60"/>
      <c r="R7" s="60" t="s">
        <v>56</v>
      </c>
      <c r="S7" s="60"/>
      <c r="T7" s="60" t="s">
        <v>41</v>
      </c>
      <c r="U7" s="60"/>
    </row>
    <row r="8" spans="1:27" ht="6" customHeight="1" x14ac:dyDescent="0.2">
      <c r="A8" s="59"/>
      <c r="B8" s="59"/>
      <c r="C8" s="59"/>
      <c r="D8" s="59"/>
      <c r="E8" s="11"/>
      <c r="F8" s="82"/>
      <c r="G8" s="82"/>
      <c r="H8" s="83"/>
      <c r="I8" s="77"/>
      <c r="J8" s="81" t="s">
        <v>37</v>
      </c>
      <c r="K8" s="81" t="s">
        <v>38</v>
      </c>
      <c r="L8" s="72" t="s">
        <v>37</v>
      </c>
      <c r="M8" s="72" t="s">
        <v>38</v>
      </c>
      <c r="N8" s="72" t="s">
        <v>37</v>
      </c>
      <c r="O8" s="72" t="s">
        <v>38</v>
      </c>
      <c r="P8" s="72" t="s">
        <v>37</v>
      </c>
      <c r="Q8" s="72" t="s">
        <v>38</v>
      </c>
      <c r="R8" s="72" t="s">
        <v>37</v>
      </c>
      <c r="S8" s="72" t="s">
        <v>38</v>
      </c>
      <c r="T8" s="72" t="s">
        <v>37</v>
      </c>
      <c r="U8" s="72" t="s">
        <v>38</v>
      </c>
    </row>
    <row r="9" spans="1:27" ht="18" x14ac:dyDescent="0.25">
      <c r="A9" s="58" t="s">
        <v>1</v>
      </c>
      <c r="B9" s="61">
        <f t="shared" ref="B9:B22" si="0">SUM(H9,K10,M10,O10,Q10,S10,U10)</f>
        <v>66</v>
      </c>
      <c r="C9" s="62">
        <f t="shared" ref="C9:C22" si="1">SUM(T10,R10,P10,N10,L10,J10,F9)</f>
        <v>3</v>
      </c>
      <c r="D9" s="61">
        <f>C9*10</f>
        <v>30</v>
      </c>
      <c r="F9" s="87">
        <v>1</v>
      </c>
      <c r="G9" s="87">
        <v>2</v>
      </c>
      <c r="H9" s="87">
        <v>32</v>
      </c>
      <c r="I9" s="78"/>
      <c r="J9" s="73">
        <v>1</v>
      </c>
      <c r="K9" s="21"/>
      <c r="L9" s="20"/>
      <c r="M9" s="20"/>
      <c r="N9" s="21">
        <v>1</v>
      </c>
      <c r="O9" s="22"/>
      <c r="P9" s="19"/>
      <c r="Q9" s="19"/>
      <c r="R9" s="22">
        <v>1</v>
      </c>
      <c r="S9" s="22">
        <v>10</v>
      </c>
      <c r="T9" s="19"/>
      <c r="U9" s="19"/>
    </row>
    <row r="10" spans="1:27" ht="18" x14ac:dyDescent="0.25">
      <c r="A10" s="58" t="s">
        <v>2</v>
      </c>
      <c r="B10" s="61">
        <f t="shared" si="0"/>
        <v>40</v>
      </c>
      <c r="C10" s="62">
        <f t="shared" si="1"/>
        <v>4</v>
      </c>
      <c r="D10" s="61">
        <f t="shared" ref="D10:D22" si="2">C10*10</f>
        <v>40</v>
      </c>
      <c r="F10" s="87">
        <v>1</v>
      </c>
      <c r="G10" s="87"/>
      <c r="H10" s="87"/>
      <c r="I10" s="78"/>
      <c r="J10" s="73"/>
      <c r="K10" s="21"/>
      <c r="L10" s="20">
        <v>1</v>
      </c>
      <c r="M10" s="20">
        <v>24</v>
      </c>
      <c r="N10" s="21">
        <v>1</v>
      </c>
      <c r="O10" s="22">
        <v>10</v>
      </c>
      <c r="P10" s="19"/>
      <c r="Q10" s="19"/>
      <c r="R10" s="22"/>
      <c r="S10" s="22"/>
      <c r="T10" s="19"/>
      <c r="U10" s="19"/>
    </row>
    <row r="11" spans="1:27" ht="18" x14ac:dyDescent="0.25">
      <c r="A11" s="58" t="s">
        <v>3</v>
      </c>
      <c r="B11" s="61">
        <f t="shared" si="0"/>
        <v>0</v>
      </c>
      <c r="C11" s="62">
        <f t="shared" si="1"/>
        <v>4</v>
      </c>
      <c r="D11" s="61">
        <f t="shared" si="2"/>
        <v>40</v>
      </c>
      <c r="F11" s="87">
        <v>1</v>
      </c>
      <c r="G11" s="87"/>
      <c r="H11" s="87"/>
      <c r="I11" s="78"/>
      <c r="J11" s="73">
        <v>1</v>
      </c>
      <c r="K11" s="21">
        <v>20</v>
      </c>
      <c r="L11" s="20"/>
      <c r="M11" s="20"/>
      <c r="N11" s="21"/>
      <c r="O11" s="22"/>
      <c r="P11" s="19">
        <v>1</v>
      </c>
      <c r="Q11" s="19">
        <v>20</v>
      </c>
      <c r="R11" s="22">
        <v>1</v>
      </c>
      <c r="S11" s="23"/>
      <c r="T11" s="24"/>
      <c r="U11" s="19"/>
    </row>
    <row r="12" spans="1:27" ht="18" x14ac:dyDescent="0.25">
      <c r="A12" s="58" t="s">
        <v>4</v>
      </c>
      <c r="B12" s="61">
        <f t="shared" si="0"/>
        <v>0</v>
      </c>
      <c r="C12" s="62">
        <f t="shared" si="1"/>
        <v>2</v>
      </c>
      <c r="D12" s="61">
        <f t="shared" si="2"/>
        <v>20</v>
      </c>
      <c r="F12" s="87">
        <v>1</v>
      </c>
      <c r="G12" s="87"/>
      <c r="H12" s="87"/>
      <c r="I12" s="78"/>
      <c r="J12" s="73">
        <v>1</v>
      </c>
      <c r="K12" s="21"/>
      <c r="L12" s="20"/>
      <c r="M12" s="20"/>
      <c r="N12" s="21">
        <v>1</v>
      </c>
      <c r="O12" s="22"/>
      <c r="P12" s="19"/>
      <c r="Q12" s="19"/>
      <c r="R12" s="22">
        <v>1</v>
      </c>
      <c r="S12" s="22"/>
      <c r="T12" s="19"/>
      <c r="U12" s="19"/>
    </row>
    <row r="13" spans="1:27" ht="18" x14ac:dyDescent="0.25">
      <c r="A13" s="58" t="s">
        <v>5</v>
      </c>
      <c r="B13" s="61">
        <f t="shared" si="0"/>
        <v>20</v>
      </c>
      <c r="C13" s="62">
        <f t="shared" si="1"/>
        <v>4</v>
      </c>
      <c r="D13" s="61">
        <f t="shared" si="2"/>
        <v>40</v>
      </c>
      <c r="F13" s="87">
        <v>1</v>
      </c>
      <c r="G13" s="87">
        <v>3</v>
      </c>
      <c r="H13" s="87">
        <v>10</v>
      </c>
      <c r="I13" s="78"/>
      <c r="J13" s="73"/>
      <c r="K13" s="21"/>
      <c r="L13" s="20">
        <v>1</v>
      </c>
      <c r="M13" s="20"/>
      <c r="N13" s="21"/>
      <c r="O13" s="22"/>
      <c r="P13" s="19"/>
      <c r="Q13" s="19"/>
      <c r="R13" s="22"/>
      <c r="S13" s="22"/>
      <c r="T13" s="19"/>
      <c r="U13" s="19"/>
    </row>
    <row r="14" spans="1:27" ht="18" x14ac:dyDescent="0.25">
      <c r="A14" s="58" t="s">
        <v>6</v>
      </c>
      <c r="B14" s="61">
        <f t="shared" si="0"/>
        <v>30</v>
      </c>
      <c r="C14" s="62">
        <f t="shared" si="1"/>
        <v>4</v>
      </c>
      <c r="D14" s="61">
        <f t="shared" si="2"/>
        <v>40</v>
      </c>
      <c r="F14" s="87">
        <v>1</v>
      </c>
      <c r="G14" s="87"/>
      <c r="H14" s="87"/>
      <c r="I14" s="78"/>
      <c r="J14" s="73"/>
      <c r="K14" s="21"/>
      <c r="L14" s="20">
        <v>1</v>
      </c>
      <c r="M14" s="20">
        <v>10</v>
      </c>
      <c r="N14" s="21"/>
      <c r="O14" s="22"/>
      <c r="P14" s="19">
        <v>1</v>
      </c>
      <c r="Q14" s="19"/>
      <c r="R14" s="22">
        <v>1</v>
      </c>
      <c r="S14" s="22"/>
      <c r="T14" s="19"/>
      <c r="U14" s="19"/>
      <c r="Y14" t="s">
        <v>63</v>
      </c>
      <c r="Z14" t="s">
        <v>37</v>
      </c>
    </row>
    <row r="15" spans="1:27" ht="18" x14ac:dyDescent="0.25">
      <c r="A15" s="58" t="s">
        <v>7</v>
      </c>
      <c r="B15" s="61">
        <f t="shared" si="0"/>
        <v>48</v>
      </c>
      <c r="C15" s="62">
        <f t="shared" si="1"/>
        <v>3</v>
      </c>
      <c r="D15" s="61">
        <f t="shared" si="2"/>
        <v>30</v>
      </c>
      <c r="F15" s="87"/>
      <c r="G15" s="87"/>
      <c r="H15" s="87"/>
      <c r="I15" s="78"/>
      <c r="J15" s="73">
        <v>1</v>
      </c>
      <c r="K15" s="21">
        <v>30</v>
      </c>
      <c r="L15" s="20"/>
      <c r="M15" s="20"/>
      <c r="N15" s="21"/>
      <c r="O15" s="22"/>
      <c r="P15" s="19">
        <v>1</v>
      </c>
      <c r="Q15" s="19"/>
      <c r="R15" s="22">
        <v>1</v>
      </c>
      <c r="S15" s="22"/>
      <c r="T15" s="19"/>
      <c r="U15" s="19"/>
      <c r="Y15" t="s">
        <v>1</v>
      </c>
      <c r="Z15">
        <v>4</v>
      </c>
      <c r="AA15" t="s">
        <v>73</v>
      </c>
    </row>
    <row r="16" spans="1:27" ht="18" x14ac:dyDescent="0.25">
      <c r="A16" s="58" t="s">
        <v>8</v>
      </c>
      <c r="B16" s="61">
        <f t="shared" si="0"/>
        <v>0</v>
      </c>
      <c r="C16" s="62">
        <f t="shared" si="1"/>
        <v>2</v>
      </c>
      <c r="D16" s="61">
        <f t="shared" si="2"/>
        <v>20</v>
      </c>
      <c r="F16" s="87">
        <v>1</v>
      </c>
      <c r="G16" s="87"/>
      <c r="H16" s="87"/>
      <c r="I16" s="78"/>
      <c r="J16" s="73">
        <v>1</v>
      </c>
      <c r="K16" s="21"/>
      <c r="L16" s="20"/>
      <c r="M16" s="20"/>
      <c r="N16" s="21"/>
      <c r="O16" s="22"/>
      <c r="P16" s="19">
        <v>1</v>
      </c>
      <c r="Q16" s="19"/>
      <c r="R16" s="22">
        <v>1</v>
      </c>
      <c r="S16" s="22">
        <v>48</v>
      </c>
      <c r="T16" s="19"/>
      <c r="U16" s="19"/>
      <c r="Y16" t="s">
        <v>2</v>
      </c>
      <c r="Z16">
        <v>3</v>
      </c>
      <c r="AA16" t="s">
        <v>73</v>
      </c>
    </row>
    <row r="17" spans="1:28" ht="18" x14ac:dyDescent="0.25">
      <c r="A17" s="58" t="s">
        <v>9</v>
      </c>
      <c r="B17" s="61">
        <f t="shared" si="0"/>
        <v>30</v>
      </c>
      <c r="C17" s="62">
        <f t="shared" si="1"/>
        <v>3</v>
      </c>
      <c r="D17" s="61">
        <f t="shared" si="2"/>
        <v>30</v>
      </c>
      <c r="F17" s="87"/>
      <c r="G17" s="87"/>
      <c r="H17" s="87"/>
      <c r="I17" s="78"/>
      <c r="J17" s="73"/>
      <c r="K17" s="21"/>
      <c r="L17" s="20"/>
      <c r="M17" s="20"/>
      <c r="N17" s="21">
        <v>1</v>
      </c>
      <c r="O17" s="22"/>
      <c r="P17" s="19"/>
      <c r="Q17" s="19"/>
      <c r="R17" s="22"/>
      <c r="S17" s="22"/>
      <c r="T17" s="19"/>
      <c r="U17" s="19"/>
      <c r="Y17" t="s">
        <v>3</v>
      </c>
      <c r="Z17">
        <v>4</v>
      </c>
      <c r="AA17" t="s">
        <v>73</v>
      </c>
    </row>
    <row r="18" spans="1:28" ht="18" x14ac:dyDescent="0.25">
      <c r="A18" s="58" t="s">
        <v>10</v>
      </c>
      <c r="B18" s="61">
        <f t="shared" si="0"/>
        <v>36</v>
      </c>
      <c r="C18" s="62">
        <f t="shared" si="1"/>
        <v>3</v>
      </c>
      <c r="D18" s="61">
        <f t="shared" si="2"/>
        <v>30</v>
      </c>
      <c r="F18" s="87"/>
      <c r="G18" s="87"/>
      <c r="H18" s="87"/>
      <c r="I18" s="78"/>
      <c r="J18" s="73"/>
      <c r="K18" s="21"/>
      <c r="L18" s="20">
        <v>1</v>
      </c>
      <c r="M18" s="20"/>
      <c r="N18" s="21"/>
      <c r="O18" s="22"/>
      <c r="P18" s="19">
        <v>1</v>
      </c>
      <c r="Q18" s="19">
        <v>30</v>
      </c>
      <c r="R18" s="22">
        <v>1</v>
      </c>
      <c r="S18" s="22"/>
      <c r="T18" s="19"/>
      <c r="U18" s="19"/>
      <c r="Y18" t="s">
        <v>4</v>
      </c>
      <c r="Z18">
        <v>4</v>
      </c>
      <c r="AA18" t="s">
        <v>73</v>
      </c>
    </row>
    <row r="19" spans="1:28" ht="18" x14ac:dyDescent="0.25">
      <c r="A19" s="58" t="s">
        <v>11</v>
      </c>
      <c r="B19" s="61">
        <f t="shared" si="0"/>
        <v>72</v>
      </c>
      <c r="C19" s="62">
        <f t="shared" si="1"/>
        <v>3</v>
      </c>
      <c r="D19" s="61">
        <f t="shared" si="2"/>
        <v>30</v>
      </c>
      <c r="F19" s="87">
        <v>1</v>
      </c>
      <c r="G19" s="87">
        <v>1</v>
      </c>
      <c r="H19" s="87">
        <v>48</v>
      </c>
      <c r="I19" s="78"/>
      <c r="J19" s="73"/>
      <c r="K19" s="21"/>
      <c r="L19" s="20">
        <v>1</v>
      </c>
      <c r="M19" s="20">
        <v>36</v>
      </c>
      <c r="N19" s="21">
        <v>1</v>
      </c>
      <c r="O19" s="22"/>
      <c r="P19" s="19"/>
      <c r="Q19" s="19"/>
      <c r="R19" s="22">
        <v>1</v>
      </c>
      <c r="S19" s="22"/>
      <c r="T19" s="19"/>
      <c r="U19" s="19"/>
      <c r="Y19" t="s">
        <v>5</v>
      </c>
      <c r="Z19">
        <v>2</v>
      </c>
      <c r="AA19" t="s">
        <v>73</v>
      </c>
    </row>
    <row r="20" spans="1:28" ht="18" x14ac:dyDescent="0.25">
      <c r="A20" s="58" t="s">
        <v>12</v>
      </c>
      <c r="B20" s="61">
        <f t="shared" si="0"/>
        <v>68</v>
      </c>
      <c r="C20" s="62">
        <f t="shared" si="1"/>
        <v>4</v>
      </c>
      <c r="D20" s="61">
        <f t="shared" si="2"/>
        <v>40</v>
      </c>
      <c r="F20" s="87">
        <v>1</v>
      </c>
      <c r="G20" s="87"/>
      <c r="H20" s="87"/>
      <c r="I20" s="78"/>
      <c r="J20" s="73"/>
      <c r="K20" s="21"/>
      <c r="L20" s="20">
        <v>1</v>
      </c>
      <c r="M20" s="20"/>
      <c r="N20" s="21">
        <v>1</v>
      </c>
      <c r="O20" s="22">
        <v>24</v>
      </c>
      <c r="P20" s="19"/>
      <c r="Q20" s="19"/>
      <c r="R20" s="22"/>
      <c r="S20" s="22"/>
      <c r="T20" s="19"/>
      <c r="U20" s="19"/>
      <c r="Y20" t="s">
        <v>6</v>
      </c>
      <c r="Z20">
        <v>3</v>
      </c>
      <c r="AA20" t="s">
        <v>74</v>
      </c>
      <c r="AB20" t="s">
        <v>75</v>
      </c>
    </row>
    <row r="21" spans="1:28" ht="18" x14ac:dyDescent="0.25">
      <c r="A21" s="58" t="s">
        <v>54</v>
      </c>
      <c r="B21" s="61">
        <f t="shared" si="0"/>
        <v>0</v>
      </c>
      <c r="C21" s="62">
        <f t="shared" si="1"/>
        <v>0</v>
      </c>
      <c r="D21" s="61">
        <f t="shared" si="2"/>
        <v>0</v>
      </c>
      <c r="F21" s="87"/>
      <c r="G21" s="87"/>
      <c r="H21" s="87"/>
      <c r="I21" s="78"/>
      <c r="J21" s="73"/>
      <c r="K21" s="21"/>
      <c r="L21" s="20">
        <v>1</v>
      </c>
      <c r="M21" s="20"/>
      <c r="N21" s="21">
        <v>1</v>
      </c>
      <c r="O21" s="22">
        <v>36</v>
      </c>
      <c r="P21" s="19"/>
      <c r="Q21" s="19"/>
      <c r="R21" s="22">
        <v>1</v>
      </c>
      <c r="S21" s="22">
        <v>32</v>
      </c>
      <c r="T21" s="19"/>
      <c r="U21" s="19"/>
      <c r="Y21" t="s">
        <v>8</v>
      </c>
      <c r="Z21">
        <v>3</v>
      </c>
      <c r="AA21" t="s">
        <v>73</v>
      </c>
    </row>
    <row r="22" spans="1:28" ht="18" x14ac:dyDescent="0.25">
      <c r="A22" s="58" t="s">
        <v>76</v>
      </c>
      <c r="B22" s="61">
        <f t="shared" si="0"/>
        <v>0</v>
      </c>
      <c r="C22" s="62">
        <f t="shared" si="1"/>
        <v>0</v>
      </c>
      <c r="D22" s="61">
        <f t="shared" si="2"/>
        <v>0</v>
      </c>
      <c r="F22" s="87"/>
      <c r="G22" s="87"/>
      <c r="H22" s="87"/>
      <c r="I22" s="78"/>
      <c r="J22" s="73"/>
      <c r="K22" s="21"/>
      <c r="L22" s="20"/>
      <c r="M22" s="20"/>
      <c r="N22" s="21"/>
      <c r="O22" s="22"/>
      <c r="P22" s="19"/>
      <c r="Q22" s="19"/>
      <c r="R22" s="22"/>
      <c r="S22" s="22"/>
      <c r="T22" s="19"/>
      <c r="U22" s="19"/>
    </row>
    <row r="23" spans="1:28" ht="5.25" customHeight="1" x14ac:dyDescent="0.2">
      <c r="A23" s="59"/>
      <c r="B23" s="63"/>
      <c r="C23" s="63"/>
      <c r="D23" s="63"/>
      <c r="F23" s="84"/>
      <c r="G23" s="84"/>
      <c r="H23" s="85"/>
      <c r="I23" s="78"/>
      <c r="J23" s="73"/>
      <c r="K23" s="21"/>
      <c r="L23" s="20"/>
      <c r="M23" s="20"/>
      <c r="N23" s="21"/>
      <c r="O23" s="22"/>
      <c r="P23" s="19"/>
      <c r="Q23" s="19"/>
      <c r="R23" s="22"/>
      <c r="S23" s="22"/>
      <c r="T23" s="19"/>
      <c r="U23" s="19"/>
    </row>
    <row r="24" spans="1:28" ht="20.25" x14ac:dyDescent="0.2">
      <c r="A24" s="58"/>
      <c r="B24" s="64">
        <f>SUM(B9:B22)</f>
        <v>410</v>
      </c>
      <c r="C24" s="60"/>
      <c r="D24" s="64">
        <f>SUM(D9:D23)</f>
        <v>390</v>
      </c>
      <c r="E24" s="4"/>
      <c r="F24" s="89">
        <f>SUM(F9:F22)</f>
        <v>9</v>
      </c>
      <c r="G24" s="90">
        <f>F24*10</f>
        <v>90</v>
      </c>
      <c r="H24" s="89">
        <f>SUM(H9:H22)</f>
        <v>90</v>
      </c>
      <c r="I24" s="78"/>
      <c r="J24" s="74">
        <f>SUM(J9:J22)</f>
        <v>5</v>
      </c>
      <c r="K24" s="74">
        <f t="shared" ref="K24:U24" si="3">SUM(K9:K22)</f>
        <v>50</v>
      </c>
      <c r="L24" s="74">
        <f t="shared" si="3"/>
        <v>7</v>
      </c>
      <c r="M24" s="74">
        <f t="shared" si="3"/>
        <v>70</v>
      </c>
      <c r="N24" s="74">
        <f t="shared" si="3"/>
        <v>7</v>
      </c>
      <c r="O24" s="74">
        <f t="shared" si="3"/>
        <v>70</v>
      </c>
      <c r="P24" s="74">
        <f t="shared" si="3"/>
        <v>5</v>
      </c>
      <c r="Q24" s="74">
        <f t="shared" si="3"/>
        <v>50</v>
      </c>
      <c r="R24" s="74">
        <f t="shared" si="3"/>
        <v>9</v>
      </c>
      <c r="S24" s="74">
        <f t="shared" si="3"/>
        <v>90</v>
      </c>
      <c r="T24" s="74">
        <f t="shared" si="3"/>
        <v>0</v>
      </c>
      <c r="U24" s="74">
        <f t="shared" si="3"/>
        <v>0</v>
      </c>
      <c r="V24" s="9">
        <f>SUM(U24,S24,Q24,O24,M24,K24,H24)</f>
        <v>420</v>
      </c>
      <c r="Y24" t="s">
        <v>9</v>
      </c>
      <c r="Z24">
        <v>2</v>
      </c>
      <c r="AA24" t="s">
        <v>73</v>
      </c>
    </row>
    <row r="25" spans="1:28" x14ac:dyDescent="0.2">
      <c r="Y25" t="s">
        <v>11</v>
      </c>
      <c r="Z25">
        <v>4</v>
      </c>
      <c r="AA25" t="s">
        <v>73</v>
      </c>
    </row>
    <row r="26" spans="1:28" x14ac:dyDescent="0.2">
      <c r="Y26" t="s">
        <v>54</v>
      </c>
      <c r="Z26">
        <v>1</v>
      </c>
      <c r="AA26" t="s">
        <v>73</v>
      </c>
    </row>
    <row r="29" spans="1:28" x14ac:dyDescent="0.2">
      <c r="A29" s="10"/>
    </row>
    <row r="30" spans="1:28" x14ac:dyDescent="0.2">
      <c r="A30" s="10"/>
    </row>
    <row r="31" spans="1:28" x14ac:dyDescent="0.2">
      <c r="A31" s="10"/>
    </row>
    <row r="33" ht="4.5" customHeight="1" x14ac:dyDescent="0.2"/>
    <row r="48" ht="5.25" customHeight="1" x14ac:dyDescent="0.2"/>
  </sheetData>
  <mergeCells count="6">
    <mergeCell ref="J7:K7"/>
    <mergeCell ref="F1:H1"/>
    <mergeCell ref="G3:H3"/>
    <mergeCell ref="G4:H4"/>
    <mergeCell ref="G5:H5"/>
    <mergeCell ref="G2:H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9601-4730-432E-880E-16D920FED113}">
  <dimension ref="A1:Y39"/>
  <sheetViews>
    <sheetView workbookViewId="0">
      <selection activeCell="B13" sqref="B13"/>
    </sheetView>
  </sheetViews>
  <sheetFormatPr defaultRowHeight="12.75" x14ac:dyDescent="0.2"/>
  <cols>
    <col min="1" max="1" width="16.85546875" bestFit="1" customWidth="1"/>
  </cols>
  <sheetData>
    <row r="1" spans="1:25" x14ac:dyDescent="0.2">
      <c r="E1" s="176" t="s">
        <v>39</v>
      </c>
      <c r="F1" s="177"/>
      <c r="G1" s="178" t="s">
        <v>40</v>
      </c>
      <c r="H1" s="179"/>
      <c r="I1" s="176" t="s">
        <v>55</v>
      </c>
      <c r="J1" s="177"/>
      <c r="K1" s="178" t="s">
        <v>56</v>
      </c>
      <c r="L1" s="179"/>
      <c r="M1" s="176" t="s">
        <v>41</v>
      </c>
      <c r="N1" s="177"/>
      <c r="O1" s="178" t="s">
        <v>45</v>
      </c>
      <c r="P1" s="179"/>
      <c r="Q1" s="176" t="s">
        <v>41</v>
      </c>
      <c r="R1" s="177"/>
    </row>
    <row r="2" spans="1:25" x14ac:dyDescent="0.2">
      <c r="A2" s="9" t="s">
        <v>63</v>
      </c>
      <c r="B2" s="9" t="s">
        <v>38</v>
      </c>
      <c r="C2" s="11" t="s">
        <v>37</v>
      </c>
      <c r="D2" s="11" t="s">
        <v>46</v>
      </c>
      <c r="E2" s="12" t="s">
        <v>37</v>
      </c>
      <c r="F2" s="13" t="s">
        <v>38</v>
      </c>
      <c r="G2" s="14" t="s">
        <v>37</v>
      </c>
      <c r="H2" s="15" t="s">
        <v>38</v>
      </c>
      <c r="I2" s="12" t="s">
        <v>37</v>
      </c>
      <c r="J2" s="12" t="s">
        <v>38</v>
      </c>
      <c r="K2" s="14" t="s">
        <v>37</v>
      </c>
      <c r="L2" s="16" t="s">
        <v>38</v>
      </c>
      <c r="M2" s="12" t="s">
        <v>37</v>
      </c>
      <c r="N2" s="17" t="s">
        <v>38</v>
      </c>
      <c r="O2" s="14" t="s">
        <v>37</v>
      </c>
      <c r="P2" s="14" t="s">
        <v>38</v>
      </c>
      <c r="Q2" s="12" t="s">
        <v>37</v>
      </c>
      <c r="R2" s="18" t="s">
        <v>38</v>
      </c>
    </row>
    <row r="3" spans="1:25" x14ac:dyDescent="0.2">
      <c r="A3" s="4" t="s">
        <v>1</v>
      </c>
      <c r="B3" s="41">
        <f>SUM(F3,H3,J3,L3,N3,P3,R3)</f>
        <v>40</v>
      </c>
      <c r="C3">
        <f>SUM(Q3,O3,M3,K3,I3,G3,E3)</f>
        <v>4</v>
      </c>
      <c r="D3">
        <f>C3*10</f>
        <v>40</v>
      </c>
      <c r="E3" s="19">
        <v>1</v>
      </c>
      <c r="F3" s="20"/>
      <c r="G3" s="21">
        <v>1</v>
      </c>
      <c r="H3" s="21">
        <v>10</v>
      </c>
      <c r="I3" s="20">
        <v>1</v>
      </c>
      <c r="J3" s="20"/>
      <c r="K3" s="21">
        <v>1</v>
      </c>
      <c r="L3" s="22">
        <v>30</v>
      </c>
      <c r="M3" s="19"/>
      <c r="N3" s="19"/>
      <c r="O3" s="22"/>
      <c r="P3" s="22"/>
      <c r="Q3" s="19"/>
      <c r="R3" s="19"/>
    </row>
    <row r="4" spans="1:25" x14ac:dyDescent="0.2">
      <c r="A4" s="4" t="s">
        <v>2</v>
      </c>
      <c r="B4">
        <f t="shared" ref="B4:B15" si="0">SUM(F4,H4,J4,L4,N4,P4,R4)</f>
        <v>0</v>
      </c>
      <c r="C4">
        <f t="shared" ref="C4:C15" si="1">SUM(Q4,O4,M4,K4,I4,G4,E4)</f>
        <v>3</v>
      </c>
      <c r="D4">
        <f t="shared" ref="D4:D15" si="2">C4*10</f>
        <v>30</v>
      </c>
      <c r="E4" s="19">
        <v>1</v>
      </c>
      <c r="F4" s="20"/>
      <c r="G4" s="21">
        <v>1</v>
      </c>
      <c r="H4" s="21"/>
      <c r="I4" s="20">
        <v>1</v>
      </c>
      <c r="J4" s="20"/>
      <c r="K4" s="21"/>
      <c r="L4" s="22"/>
      <c r="M4" s="19"/>
      <c r="N4" s="19"/>
      <c r="O4" s="22"/>
      <c r="P4" s="22"/>
      <c r="Q4" s="19"/>
      <c r="R4" s="19"/>
    </row>
    <row r="5" spans="1:25" x14ac:dyDescent="0.2">
      <c r="A5" s="4" t="s">
        <v>3</v>
      </c>
      <c r="B5">
        <f t="shared" si="0"/>
        <v>10</v>
      </c>
      <c r="C5">
        <f t="shared" si="1"/>
        <v>4</v>
      </c>
      <c r="D5">
        <f t="shared" si="2"/>
        <v>40</v>
      </c>
      <c r="E5" s="19">
        <v>1</v>
      </c>
      <c r="F5" s="20"/>
      <c r="G5" s="21">
        <v>1</v>
      </c>
      <c r="H5" s="21"/>
      <c r="I5" s="20">
        <v>1</v>
      </c>
      <c r="J5" s="20">
        <v>10</v>
      </c>
      <c r="K5" s="21">
        <v>1</v>
      </c>
      <c r="L5" s="22"/>
      <c r="M5" s="19"/>
      <c r="N5" s="19"/>
      <c r="O5" s="22"/>
      <c r="P5" s="23"/>
      <c r="Q5" s="24"/>
      <c r="R5" s="19"/>
    </row>
    <row r="6" spans="1:25" x14ac:dyDescent="0.2">
      <c r="A6" s="4" t="s">
        <v>4</v>
      </c>
      <c r="B6" s="41">
        <f t="shared" si="0"/>
        <v>48</v>
      </c>
      <c r="C6">
        <f t="shared" si="1"/>
        <v>4</v>
      </c>
      <c r="D6">
        <f t="shared" si="2"/>
        <v>40</v>
      </c>
      <c r="E6" s="19">
        <v>1</v>
      </c>
      <c r="F6" s="20"/>
      <c r="G6" s="21">
        <v>1</v>
      </c>
      <c r="H6" s="21">
        <v>28</v>
      </c>
      <c r="I6" s="20">
        <v>1</v>
      </c>
      <c r="J6" s="20"/>
      <c r="K6" s="21">
        <v>1</v>
      </c>
      <c r="L6" s="22">
        <v>20</v>
      </c>
      <c r="M6" s="19"/>
      <c r="N6" s="19"/>
      <c r="O6" s="22"/>
      <c r="P6" s="22"/>
      <c r="Q6" s="19"/>
      <c r="R6" s="19"/>
    </row>
    <row r="7" spans="1:25" x14ac:dyDescent="0.2">
      <c r="A7" s="4" t="s">
        <v>5</v>
      </c>
      <c r="B7" s="41">
        <f t="shared" si="0"/>
        <v>48</v>
      </c>
      <c r="C7">
        <f t="shared" si="1"/>
        <v>2</v>
      </c>
      <c r="D7">
        <f t="shared" si="2"/>
        <v>20</v>
      </c>
      <c r="E7" s="19">
        <v>1</v>
      </c>
      <c r="F7" s="20">
        <v>48</v>
      </c>
      <c r="G7" s="21">
        <v>1</v>
      </c>
      <c r="H7" s="21"/>
      <c r="I7" s="20"/>
      <c r="J7" s="20"/>
      <c r="K7" s="21"/>
      <c r="L7" s="22"/>
      <c r="M7" s="19"/>
      <c r="N7" s="19"/>
      <c r="O7" s="22"/>
      <c r="P7" s="22"/>
      <c r="Q7" s="19"/>
      <c r="R7" s="19"/>
    </row>
    <row r="8" spans="1:25" x14ac:dyDescent="0.2">
      <c r="A8" s="6" t="s">
        <v>6</v>
      </c>
      <c r="B8">
        <f t="shared" si="0"/>
        <v>0</v>
      </c>
      <c r="C8">
        <f t="shared" si="1"/>
        <v>3</v>
      </c>
      <c r="D8">
        <f t="shared" si="2"/>
        <v>30</v>
      </c>
      <c r="E8" s="19">
        <v>1</v>
      </c>
      <c r="F8" s="20"/>
      <c r="G8" s="21">
        <v>1</v>
      </c>
      <c r="H8" s="21"/>
      <c r="I8" s="20">
        <v>1</v>
      </c>
      <c r="J8" s="20"/>
      <c r="K8" s="21"/>
      <c r="L8" s="22"/>
      <c r="M8" s="19"/>
      <c r="N8" s="19"/>
      <c r="O8" s="22"/>
      <c r="P8" s="22"/>
      <c r="Q8" s="19"/>
      <c r="R8" s="19"/>
      <c r="V8" t="s">
        <v>63</v>
      </c>
      <c r="W8" t="s">
        <v>37</v>
      </c>
    </row>
    <row r="9" spans="1:25" x14ac:dyDescent="0.2">
      <c r="A9" s="4" t="s">
        <v>7</v>
      </c>
      <c r="B9">
        <f t="shared" si="0"/>
        <v>0</v>
      </c>
      <c r="C9">
        <f t="shared" si="1"/>
        <v>0</v>
      </c>
      <c r="D9">
        <f t="shared" si="2"/>
        <v>0</v>
      </c>
      <c r="E9" s="19"/>
      <c r="F9" s="20"/>
      <c r="G9" s="21"/>
      <c r="H9" s="21"/>
      <c r="I9" s="20"/>
      <c r="J9" s="20"/>
      <c r="K9" s="21"/>
      <c r="L9" s="22"/>
      <c r="M9" s="19"/>
      <c r="N9" s="19"/>
      <c r="O9" s="22"/>
      <c r="P9" s="22"/>
      <c r="Q9" s="19"/>
      <c r="R9" s="19"/>
      <c r="V9" t="s">
        <v>1</v>
      </c>
      <c r="W9">
        <v>4</v>
      </c>
      <c r="X9" t="s">
        <v>73</v>
      </c>
    </row>
    <row r="10" spans="1:25" x14ac:dyDescent="0.2">
      <c r="A10" s="4" t="s">
        <v>8</v>
      </c>
      <c r="B10" s="41">
        <f t="shared" si="0"/>
        <v>38</v>
      </c>
      <c r="C10">
        <f t="shared" si="1"/>
        <v>3</v>
      </c>
      <c r="D10">
        <f t="shared" si="2"/>
        <v>30</v>
      </c>
      <c r="E10" s="19">
        <v>1</v>
      </c>
      <c r="F10" s="20">
        <v>10</v>
      </c>
      <c r="G10" s="21">
        <v>1</v>
      </c>
      <c r="H10" s="21"/>
      <c r="I10" s="20">
        <v>1</v>
      </c>
      <c r="J10" s="20">
        <v>28</v>
      </c>
      <c r="K10" s="21"/>
      <c r="L10" s="22"/>
      <c r="M10" s="19"/>
      <c r="N10" s="19"/>
      <c r="O10" s="22"/>
      <c r="P10" s="22"/>
      <c r="Q10" s="19"/>
      <c r="R10" s="19"/>
      <c r="V10" t="s">
        <v>2</v>
      </c>
      <c r="W10">
        <v>3</v>
      </c>
      <c r="X10" t="s">
        <v>73</v>
      </c>
    </row>
    <row r="11" spans="1:25" x14ac:dyDescent="0.2">
      <c r="A11" s="4" t="s">
        <v>9</v>
      </c>
      <c r="B11">
        <f t="shared" si="0"/>
        <v>0</v>
      </c>
      <c r="C11">
        <f t="shared" si="1"/>
        <v>2</v>
      </c>
      <c r="D11">
        <f t="shared" si="2"/>
        <v>20</v>
      </c>
      <c r="E11" s="19"/>
      <c r="F11" s="20"/>
      <c r="G11" s="21"/>
      <c r="H11" s="21"/>
      <c r="I11" s="20">
        <v>1</v>
      </c>
      <c r="J11" s="20"/>
      <c r="K11" s="21">
        <v>1</v>
      </c>
      <c r="L11" s="22"/>
      <c r="M11" s="19"/>
      <c r="N11" s="19"/>
      <c r="O11" s="22"/>
      <c r="P11" s="22"/>
      <c r="Q11" s="19"/>
      <c r="R11" s="19"/>
      <c r="V11" t="s">
        <v>3</v>
      </c>
      <c r="W11">
        <v>4</v>
      </c>
      <c r="X11" t="s">
        <v>73</v>
      </c>
    </row>
    <row r="12" spans="1:25" x14ac:dyDescent="0.2">
      <c r="A12" s="4" t="s">
        <v>10</v>
      </c>
      <c r="B12">
        <f t="shared" si="0"/>
        <v>0</v>
      </c>
      <c r="C12">
        <f t="shared" si="1"/>
        <v>0</v>
      </c>
      <c r="D12">
        <f t="shared" si="2"/>
        <v>0</v>
      </c>
      <c r="E12" s="19"/>
      <c r="F12" s="20"/>
      <c r="G12" s="21"/>
      <c r="H12" s="21"/>
      <c r="I12" s="20"/>
      <c r="J12" s="20"/>
      <c r="K12" s="21"/>
      <c r="L12" s="22"/>
      <c r="M12" s="19"/>
      <c r="N12" s="19"/>
      <c r="O12" s="22"/>
      <c r="P12" s="22"/>
      <c r="Q12" s="19"/>
      <c r="R12" s="19"/>
      <c r="V12" t="s">
        <v>4</v>
      </c>
      <c r="W12">
        <v>4</v>
      </c>
      <c r="X12" t="s">
        <v>73</v>
      </c>
    </row>
    <row r="13" spans="1:25" x14ac:dyDescent="0.2">
      <c r="A13" s="4" t="s">
        <v>11</v>
      </c>
      <c r="B13" s="41">
        <f t="shared" si="0"/>
        <v>116</v>
      </c>
      <c r="C13">
        <f t="shared" si="1"/>
        <v>4</v>
      </c>
      <c r="D13">
        <f t="shared" si="2"/>
        <v>40</v>
      </c>
      <c r="E13" s="19">
        <v>1</v>
      </c>
      <c r="F13" s="20">
        <v>32</v>
      </c>
      <c r="G13" s="21">
        <v>1</v>
      </c>
      <c r="H13" s="21">
        <v>42</v>
      </c>
      <c r="I13" s="20">
        <v>1</v>
      </c>
      <c r="J13" s="20">
        <v>42</v>
      </c>
      <c r="K13" s="21">
        <v>1</v>
      </c>
      <c r="L13" s="22"/>
      <c r="M13" s="19"/>
      <c r="N13" s="19"/>
      <c r="O13" s="22"/>
      <c r="P13" s="22"/>
      <c r="Q13" s="19"/>
      <c r="R13" s="19"/>
      <c r="V13" t="s">
        <v>5</v>
      </c>
      <c r="W13">
        <v>2</v>
      </c>
      <c r="X13" t="s">
        <v>73</v>
      </c>
    </row>
    <row r="14" spans="1:25" x14ac:dyDescent="0.2">
      <c r="A14" s="4" t="s">
        <v>12</v>
      </c>
      <c r="B14">
        <f t="shared" si="0"/>
        <v>0</v>
      </c>
      <c r="C14">
        <f t="shared" si="1"/>
        <v>0</v>
      </c>
      <c r="D14">
        <f t="shared" si="2"/>
        <v>0</v>
      </c>
      <c r="E14" s="19"/>
      <c r="F14" s="20"/>
      <c r="G14" s="21"/>
      <c r="H14" s="21"/>
      <c r="I14" s="20"/>
      <c r="J14" s="20"/>
      <c r="K14" s="21"/>
      <c r="L14" s="22"/>
      <c r="M14" s="19"/>
      <c r="N14" s="19"/>
      <c r="O14" s="22"/>
      <c r="P14" s="22"/>
      <c r="Q14" s="19"/>
      <c r="R14" s="19"/>
      <c r="V14" t="s">
        <v>6</v>
      </c>
      <c r="W14">
        <v>3</v>
      </c>
      <c r="X14" t="s">
        <v>74</v>
      </c>
      <c r="Y14" t="s">
        <v>75</v>
      </c>
    </row>
    <row r="15" spans="1:25" x14ac:dyDescent="0.2">
      <c r="A15" s="4" t="s">
        <v>54</v>
      </c>
      <c r="B15">
        <f t="shared" si="0"/>
        <v>0</v>
      </c>
      <c r="C15">
        <f t="shared" si="1"/>
        <v>1</v>
      </c>
      <c r="D15">
        <f t="shared" si="2"/>
        <v>10</v>
      </c>
      <c r="E15" s="19">
        <v>1</v>
      </c>
      <c r="F15" s="20"/>
      <c r="G15" s="21"/>
      <c r="H15" s="21"/>
      <c r="I15" s="20"/>
      <c r="J15" s="20"/>
      <c r="K15" s="21"/>
      <c r="L15" s="22"/>
      <c r="M15" s="19"/>
      <c r="N15" s="19"/>
      <c r="O15" s="22"/>
      <c r="P15" s="22"/>
      <c r="Q15" s="19"/>
      <c r="R15" s="19"/>
      <c r="V15" t="s">
        <v>8</v>
      </c>
      <c r="W15">
        <v>3</v>
      </c>
      <c r="X15" t="s">
        <v>73</v>
      </c>
    </row>
    <row r="16" spans="1:25" x14ac:dyDescent="0.2">
      <c r="A16" s="4"/>
      <c r="B16" s="4">
        <f>SUM(B3:B15)</f>
        <v>300</v>
      </c>
      <c r="C16" s="4"/>
      <c r="D16" s="4"/>
      <c r="E16" s="20">
        <f>SUM(E3:E15)</f>
        <v>9</v>
      </c>
      <c r="F16" s="20">
        <f t="shared" ref="F16:R16" si="3">SUM(F3:F15)</f>
        <v>90</v>
      </c>
      <c r="G16" s="20">
        <f t="shared" si="3"/>
        <v>8</v>
      </c>
      <c r="H16" s="20">
        <f t="shared" si="3"/>
        <v>80</v>
      </c>
      <c r="I16" s="20">
        <f t="shared" si="3"/>
        <v>8</v>
      </c>
      <c r="J16" s="20">
        <f t="shared" si="3"/>
        <v>80</v>
      </c>
      <c r="K16" s="20">
        <f t="shared" si="3"/>
        <v>5</v>
      </c>
      <c r="L16" s="20">
        <f t="shared" si="3"/>
        <v>50</v>
      </c>
      <c r="M16" s="20">
        <f t="shared" si="3"/>
        <v>0</v>
      </c>
      <c r="N16" s="20">
        <f t="shared" si="3"/>
        <v>0</v>
      </c>
      <c r="O16" s="20">
        <f t="shared" si="3"/>
        <v>0</v>
      </c>
      <c r="P16" s="20">
        <f t="shared" si="3"/>
        <v>0</v>
      </c>
      <c r="Q16" s="20">
        <f t="shared" si="3"/>
        <v>0</v>
      </c>
      <c r="R16" s="20">
        <f t="shared" si="3"/>
        <v>0</v>
      </c>
      <c r="S16" s="9">
        <f>SUM(R16,P16,N16,L16,J16,H16,F16)</f>
        <v>300</v>
      </c>
      <c r="V16" t="s">
        <v>9</v>
      </c>
      <c r="W16">
        <v>2</v>
      </c>
      <c r="X16" t="s">
        <v>73</v>
      </c>
    </row>
    <row r="17" spans="1:24" x14ac:dyDescent="0.2">
      <c r="V17" t="s">
        <v>11</v>
      </c>
      <c r="W17">
        <v>4</v>
      </c>
      <c r="X17" t="s">
        <v>73</v>
      </c>
    </row>
    <row r="18" spans="1:24" x14ac:dyDescent="0.2">
      <c r="V18" t="s">
        <v>54</v>
      </c>
      <c r="W18">
        <v>1</v>
      </c>
      <c r="X18" t="s">
        <v>73</v>
      </c>
    </row>
    <row r="20" spans="1:24" x14ac:dyDescent="0.2">
      <c r="A20" t="s">
        <v>39</v>
      </c>
    </row>
    <row r="21" spans="1:24" x14ac:dyDescent="0.2">
      <c r="A21" s="10" t="s">
        <v>64</v>
      </c>
      <c r="B21">
        <v>48</v>
      </c>
    </row>
    <row r="22" spans="1:24" x14ac:dyDescent="0.2">
      <c r="A22" s="10" t="s">
        <v>51</v>
      </c>
      <c r="B22">
        <v>32</v>
      </c>
    </row>
    <row r="23" spans="1:24" x14ac:dyDescent="0.2">
      <c r="A23" s="10" t="s">
        <v>65</v>
      </c>
      <c r="B23">
        <v>10</v>
      </c>
    </row>
    <row r="25" spans="1:24" x14ac:dyDescent="0.2">
      <c r="A25" t="s">
        <v>48</v>
      </c>
    </row>
    <row r="26" spans="1:24" x14ac:dyDescent="0.2">
      <c r="A26" s="10" t="s">
        <v>51</v>
      </c>
      <c r="B26">
        <v>42</v>
      </c>
    </row>
    <row r="27" spans="1:24" x14ac:dyDescent="0.2">
      <c r="A27" s="10" t="s">
        <v>47</v>
      </c>
      <c r="B27">
        <v>28</v>
      </c>
    </row>
    <row r="28" spans="1:24" x14ac:dyDescent="0.2">
      <c r="A28" s="10" t="s">
        <v>30</v>
      </c>
      <c r="B28">
        <v>10</v>
      </c>
    </row>
    <row r="30" spans="1:24" x14ac:dyDescent="0.2">
      <c r="A30" s="10" t="s">
        <v>55</v>
      </c>
    </row>
    <row r="31" spans="1:24" x14ac:dyDescent="0.2">
      <c r="A31" s="10" t="s">
        <v>51</v>
      </c>
      <c r="B31">
        <v>42</v>
      </c>
    </row>
    <row r="32" spans="1:24" x14ac:dyDescent="0.2">
      <c r="A32" s="10" t="s">
        <v>65</v>
      </c>
      <c r="B32">
        <v>28</v>
      </c>
    </row>
    <row r="33" spans="1:2" x14ac:dyDescent="0.2">
      <c r="A33" s="10" t="s">
        <v>49</v>
      </c>
      <c r="B33">
        <v>10</v>
      </c>
    </row>
    <row r="35" spans="1:2" x14ac:dyDescent="0.2">
      <c r="A35" s="10" t="s">
        <v>56</v>
      </c>
    </row>
    <row r="36" spans="1:2" x14ac:dyDescent="0.2">
      <c r="A36" s="10" t="s">
        <v>30</v>
      </c>
      <c r="B36">
        <v>30</v>
      </c>
    </row>
    <row r="37" spans="1:2" x14ac:dyDescent="0.2">
      <c r="A37" s="10" t="s">
        <v>47</v>
      </c>
      <c r="B37">
        <v>20</v>
      </c>
    </row>
    <row r="39" spans="1:2" x14ac:dyDescent="0.2">
      <c r="B39">
        <f>SUM(B21:B37)</f>
        <v>300</v>
      </c>
    </row>
  </sheetData>
  <mergeCells count="7">
    <mergeCell ref="Q1:R1"/>
    <mergeCell ref="E1:F1"/>
    <mergeCell ref="G1:H1"/>
    <mergeCell ref="I1:J1"/>
    <mergeCell ref="K1:L1"/>
    <mergeCell ref="M1:N1"/>
    <mergeCell ref="O1:P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B7C2-7DF4-4B29-ACD5-97235C4B751F}">
  <dimension ref="A1:V50"/>
  <sheetViews>
    <sheetView workbookViewId="0">
      <selection sqref="A1:S50"/>
    </sheetView>
  </sheetViews>
  <sheetFormatPr defaultRowHeight="12.75" x14ac:dyDescent="0.2"/>
  <cols>
    <col min="1" max="1" width="16.85546875" bestFit="1" customWidth="1"/>
    <col min="2" max="2" width="8.7109375" customWidth="1"/>
    <col min="3" max="4" width="4" customWidth="1"/>
  </cols>
  <sheetData>
    <row r="1" spans="1:19" x14ac:dyDescent="0.2">
      <c r="E1" s="176" t="s">
        <v>39</v>
      </c>
      <c r="F1" s="177"/>
      <c r="G1" s="178" t="s">
        <v>40</v>
      </c>
      <c r="H1" s="179"/>
      <c r="I1" s="176" t="s">
        <v>55</v>
      </c>
      <c r="J1" s="177"/>
      <c r="K1" s="178" t="s">
        <v>56</v>
      </c>
      <c r="L1" s="179"/>
      <c r="M1" s="176" t="s">
        <v>41</v>
      </c>
      <c r="N1" s="177"/>
      <c r="O1" s="178" t="s">
        <v>45</v>
      </c>
      <c r="P1" s="179"/>
      <c r="Q1" s="176" t="s">
        <v>41</v>
      </c>
      <c r="R1" s="177"/>
    </row>
    <row r="2" spans="1:19" x14ac:dyDescent="0.2">
      <c r="A2" s="9" t="s">
        <v>59</v>
      </c>
      <c r="B2" s="9" t="s">
        <v>38</v>
      </c>
      <c r="C2" s="11" t="s">
        <v>37</v>
      </c>
      <c r="D2" s="11" t="s">
        <v>46</v>
      </c>
      <c r="E2" s="12" t="s">
        <v>37</v>
      </c>
      <c r="F2" s="13" t="s">
        <v>38</v>
      </c>
      <c r="G2" s="14" t="s">
        <v>37</v>
      </c>
      <c r="H2" s="15" t="s">
        <v>38</v>
      </c>
      <c r="I2" s="12" t="s">
        <v>37</v>
      </c>
      <c r="J2" s="12" t="s">
        <v>38</v>
      </c>
      <c r="K2" s="14" t="s">
        <v>37</v>
      </c>
      <c r="L2" s="16" t="s">
        <v>38</v>
      </c>
      <c r="M2" s="12" t="s">
        <v>37</v>
      </c>
      <c r="N2" s="17" t="s">
        <v>38</v>
      </c>
      <c r="O2" s="14" t="s">
        <v>37</v>
      </c>
      <c r="P2" s="14" t="s">
        <v>38</v>
      </c>
      <c r="Q2" s="12" t="s">
        <v>37</v>
      </c>
      <c r="R2" s="18" t="s">
        <v>38</v>
      </c>
    </row>
    <row r="3" spans="1:19" x14ac:dyDescent="0.2">
      <c r="A3" s="4" t="s">
        <v>1</v>
      </c>
      <c r="B3">
        <f>SUM(F3,H3,J3,L3,N3,P3,R3)</f>
        <v>40</v>
      </c>
      <c r="C3">
        <f>SUM(Q3,O3,M3,K3,I3,G3,E3)</f>
        <v>5</v>
      </c>
      <c r="D3">
        <f>C3*10</f>
        <v>50</v>
      </c>
      <c r="E3" s="19">
        <v>1</v>
      </c>
      <c r="F3" s="20">
        <v>20</v>
      </c>
      <c r="G3" s="21">
        <v>1</v>
      </c>
      <c r="H3" s="21"/>
      <c r="I3" s="20">
        <v>1</v>
      </c>
      <c r="J3" s="20">
        <v>10</v>
      </c>
      <c r="K3" s="21">
        <v>1</v>
      </c>
      <c r="L3" s="22"/>
      <c r="M3" s="19">
        <v>1</v>
      </c>
      <c r="N3" s="19">
        <v>10</v>
      </c>
      <c r="O3" s="22"/>
      <c r="P3" s="22"/>
      <c r="Q3" s="19"/>
      <c r="R3" s="19"/>
    </row>
    <row r="4" spans="1:19" x14ac:dyDescent="0.2">
      <c r="A4" s="4" t="s">
        <v>2</v>
      </c>
      <c r="B4">
        <f t="shared" ref="B4:B15" si="0">SUM(F4,H4,J4,L4,N4,P4,R4)</f>
        <v>0</v>
      </c>
      <c r="C4">
        <f t="shared" ref="C4:C15" si="1">SUM(Q4,O4,M4,K4,I4,G4,E4)</f>
        <v>0</v>
      </c>
      <c r="D4">
        <f t="shared" ref="D4:D15" si="2">C4*10</f>
        <v>0</v>
      </c>
      <c r="E4" s="19"/>
      <c r="F4" s="20"/>
      <c r="G4" s="21"/>
      <c r="H4" s="21"/>
      <c r="I4" s="20"/>
      <c r="J4" s="20"/>
      <c r="K4" s="21"/>
      <c r="L4" s="22"/>
      <c r="M4" s="19"/>
      <c r="N4" s="19"/>
      <c r="O4" s="22"/>
      <c r="P4" s="22"/>
      <c r="Q4" s="19"/>
      <c r="R4" s="19"/>
    </row>
    <row r="5" spans="1:19" x14ac:dyDescent="0.2">
      <c r="A5" s="4" t="s">
        <v>3</v>
      </c>
      <c r="B5">
        <f t="shared" si="0"/>
        <v>58</v>
      </c>
      <c r="C5">
        <f t="shared" si="1"/>
        <v>4</v>
      </c>
      <c r="D5">
        <f t="shared" si="2"/>
        <v>40</v>
      </c>
      <c r="E5" s="19">
        <v>1</v>
      </c>
      <c r="F5" s="20">
        <v>30</v>
      </c>
      <c r="G5" s="21"/>
      <c r="H5" s="21"/>
      <c r="I5" s="20">
        <v>1</v>
      </c>
      <c r="J5" s="20"/>
      <c r="K5" s="21">
        <v>1</v>
      </c>
      <c r="L5" s="22"/>
      <c r="M5" s="19">
        <v>1</v>
      </c>
      <c r="N5" s="19">
        <v>28</v>
      </c>
      <c r="O5" s="22"/>
      <c r="P5" s="23"/>
      <c r="Q5" s="24"/>
      <c r="R5" s="19"/>
    </row>
    <row r="6" spans="1:19" x14ac:dyDescent="0.2">
      <c r="A6" s="4" t="s">
        <v>4</v>
      </c>
      <c r="B6">
        <f t="shared" si="0"/>
        <v>74</v>
      </c>
      <c r="C6">
        <f t="shared" si="1"/>
        <v>5</v>
      </c>
      <c r="D6">
        <f t="shared" si="2"/>
        <v>50</v>
      </c>
      <c r="E6" s="19">
        <v>1</v>
      </c>
      <c r="F6" s="20"/>
      <c r="G6" s="21">
        <v>1</v>
      </c>
      <c r="H6" s="21"/>
      <c r="I6" s="20">
        <v>1</v>
      </c>
      <c r="J6" s="20">
        <v>32</v>
      </c>
      <c r="K6" s="21">
        <v>1</v>
      </c>
      <c r="L6" s="22"/>
      <c r="M6" s="19">
        <v>1</v>
      </c>
      <c r="N6" s="19">
        <v>42</v>
      </c>
      <c r="O6" s="22"/>
      <c r="P6" s="22"/>
      <c r="Q6" s="19"/>
      <c r="R6" s="19"/>
    </row>
    <row r="7" spans="1:19" x14ac:dyDescent="0.2">
      <c r="A7" s="4" t="s">
        <v>5</v>
      </c>
      <c r="B7">
        <f t="shared" si="0"/>
        <v>0</v>
      </c>
      <c r="C7">
        <f t="shared" si="1"/>
        <v>0</v>
      </c>
      <c r="D7">
        <f t="shared" si="2"/>
        <v>0</v>
      </c>
      <c r="E7" s="19"/>
      <c r="F7" s="20"/>
      <c r="G7" s="21"/>
      <c r="H7" s="21"/>
      <c r="I7" s="20"/>
      <c r="J7" s="20"/>
      <c r="K7" s="21"/>
      <c r="L7" s="22"/>
      <c r="M7" s="19"/>
      <c r="N7" s="19"/>
      <c r="O7" s="22"/>
      <c r="P7" s="22"/>
      <c r="Q7" s="19"/>
      <c r="R7" s="19"/>
    </row>
    <row r="8" spans="1:19" x14ac:dyDescent="0.2">
      <c r="A8" s="6" t="s">
        <v>6</v>
      </c>
      <c r="B8">
        <f t="shared" si="0"/>
        <v>0</v>
      </c>
      <c r="C8">
        <f t="shared" si="1"/>
        <v>0</v>
      </c>
      <c r="D8">
        <f t="shared" si="2"/>
        <v>0</v>
      </c>
      <c r="E8" s="19"/>
      <c r="F8" s="20"/>
      <c r="G8" s="21"/>
      <c r="H8" s="21"/>
      <c r="I8" s="20"/>
      <c r="J8" s="20"/>
      <c r="K8" s="21"/>
      <c r="L8" s="22"/>
      <c r="M8" s="19"/>
      <c r="N8" s="19"/>
      <c r="O8" s="22"/>
      <c r="P8" s="22"/>
      <c r="Q8" s="19"/>
      <c r="R8" s="19"/>
    </row>
    <row r="9" spans="1:19" x14ac:dyDescent="0.2">
      <c r="A9" s="4" t="s">
        <v>7</v>
      </c>
      <c r="B9">
        <f t="shared" si="0"/>
        <v>28</v>
      </c>
      <c r="C9">
        <f t="shared" si="1"/>
        <v>4</v>
      </c>
      <c r="D9">
        <f t="shared" si="2"/>
        <v>40</v>
      </c>
      <c r="E9" s="19"/>
      <c r="F9" s="20"/>
      <c r="G9" s="21">
        <v>1</v>
      </c>
      <c r="H9" s="21"/>
      <c r="I9" s="20">
        <v>1</v>
      </c>
      <c r="J9" s="20"/>
      <c r="K9" s="21">
        <v>1</v>
      </c>
      <c r="L9" s="22">
        <v>28</v>
      </c>
      <c r="M9" s="19">
        <v>1</v>
      </c>
      <c r="N9" s="19"/>
      <c r="O9" s="22"/>
      <c r="P9" s="22"/>
      <c r="Q9" s="19"/>
      <c r="R9" s="19"/>
    </row>
    <row r="10" spans="1:19" x14ac:dyDescent="0.2">
      <c r="A10" s="4" t="s">
        <v>8</v>
      </c>
      <c r="B10">
        <f t="shared" si="0"/>
        <v>0</v>
      </c>
      <c r="C10">
        <f t="shared" si="1"/>
        <v>0</v>
      </c>
      <c r="D10">
        <f t="shared" si="2"/>
        <v>0</v>
      </c>
      <c r="E10" s="19"/>
      <c r="F10" s="20"/>
      <c r="G10" s="21"/>
      <c r="H10" s="21"/>
      <c r="I10" s="20"/>
      <c r="J10" s="20"/>
      <c r="K10" s="21"/>
      <c r="L10" s="22"/>
      <c r="M10" s="19"/>
      <c r="N10" s="19"/>
      <c r="O10" s="22"/>
      <c r="P10" s="22"/>
      <c r="Q10" s="19"/>
      <c r="R10" s="19"/>
    </row>
    <row r="11" spans="1:19" x14ac:dyDescent="0.2">
      <c r="A11" s="4" t="s">
        <v>9</v>
      </c>
      <c r="B11">
        <f t="shared" si="0"/>
        <v>10</v>
      </c>
      <c r="C11">
        <f t="shared" si="1"/>
        <v>4</v>
      </c>
      <c r="D11">
        <f t="shared" si="2"/>
        <v>40</v>
      </c>
      <c r="E11" s="19"/>
      <c r="F11" s="20"/>
      <c r="G11" s="21">
        <v>1</v>
      </c>
      <c r="H11" s="21"/>
      <c r="I11" s="20">
        <v>1</v>
      </c>
      <c r="J11" s="20"/>
      <c r="K11" s="21">
        <v>1</v>
      </c>
      <c r="L11" s="22">
        <v>10</v>
      </c>
      <c r="M11" s="19">
        <v>1</v>
      </c>
      <c r="N11" s="19"/>
      <c r="O11" s="22"/>
      <c r="P11" s="22"/>
      <c r="Q11" s="19"/>
      <c r="R11" s="19"/>
    </row>
    <row r="12" spans="1:19" x14ac:dyDescent="0.2">
      <c r="A12" s="4" t="s">
        <v>10</v>
      </c>
      <c r="B12">
        <f t="shared" si="0"/>
        <v>0</v>
      </c>
      <c r="C12">
        <f t="shared" si="1"/>
        <v>4</v>
      </c>
      <c r="D12">
        <f t="shared" si="2"/>
        <v>40</v>
      </c>
      <c r="E12" s="19"/>
      <c r="F12" s="20"/>
      <c r="G12" s="21">
        <v>1</v>
      </c>
      <c r="H12" s="21"/>
      <c r="I12" s="20">
        <v>1</v>
      </c>
      <c r="J12" s="20"/>
      <c r="K12" s="21">
        <v>1</v>
      </c>
      <c r="L12" s="22"/>
      <c r="M12" s="19">
        <v>1</v>
      </c>
      <c r="N12" s="19"/>
      <c r="O12" s="22"/>
      <c r="P12" s="22"/>
      <c r="Q12" s="19"/>
      <c r="R12" s="19"/>
    </row>
    <row r="13" spans="1:19" x14ac:dyDescent="0.2">
      <c r="A13" s="4" t="s">
        <v>11</v>
      </c>
      <c r="B13">
        <f t="shared" si="0"/>
        <v>132</v>
      </c>
      <c r="C13">
        <f t="shared" si="1"/>
        <v>5</v>
      </c>
      <c r="D13">
        <f t="shared" si="2"/>
        <v>50</v>
      </c>
      <c r="E13" s="19">
        <v>1</v>
      </c>
      <c r="F13" s="20"/>
      <c r="G13" s="21">
        <v>1</v>
      </c>
      <c r="H13" s="21">
        <v>42</v>
      </c>
      <c r="I13" s="20">
        <v>1</v>
      </c>
      <c r="J13" s="20">
        <v>48</v>
      </c>
      <c r="K13" s="21">
        <v>1</v>
      </c>
      <c r="L13" s="22">
        <v>42</v>
      </c>
      <c r="M13" s="19">
        <v>1</v>
      </c>
      <c r="N13" s="19"/>
      <c r="O13" s="22"/>
      <c r="P13" s="22"/>
      <c r="Q13" s="19"/>
      <c r="R13" s="19"/>
    </row>
    <row r="14" spans="1:19" x14ac:dyDescent="0.2">
      <c r="A14" s="4" t="s">
        <v>12</v>
      </c>
      <c r="B14">
        <f t="shared" si="0"/>
        <v>10</v>
      </c>
      <c r="C14">
        <f t="shared" si="1"/>
        <v>3</v>
      </c>
      <c r="D14">
        <f t="shared" si="2"/>
        <v>30</v>
      </c>
      <c r="E14" s="19">
        <v>1</v>
      </c>
      <c r="F14" s="20"/>
      <c r="G14" s="21">
        <v>1</v>
      </c>
      <c r="H14" s="21">
        <v>10</v>
      </c>
      <c r="I14" s="20">
        <v>1</v>
      </c>
      <c r="J14" s="20"/>
      <c r="K14" s="21"/>
      <c r="L14" s="22"/>
      <c r="M14" s="19"/>
      <c r="N14" s="19"/>
      <c r="O14" s="22"/>
      <c r="P14" s="22"/>
      <c r="Q14" s="19"/>
      <c r="R14" s="19"/>
    </row>
    <row r="15" spans="1:19" x14ac:dyDescent="0.2">
      <c r="A15" s="4" t="s">
        <v>54</v>
      </c>
      <c r="B15">
        <f t="shared" si="0"/>
        <v>28</v>
      </c>
      <c r="C15">
        <f t="shared" si="1"/>
        <v>4</v>
      </c>
      <c r="D15">
        <f t="shared" si="2"/>
        <v>40</v>
      </c>
      <c r="E15" s="19"/>
      <c r="F15" s="20"/>
      <c r="G15" s="21">
        <v>1</v>
      </c>
      <c r="H15" s="21">
        <v>28</v>
      </c>
      <c r="I15" s="20">
        <v>1</v>
      </c>
      <c r="J15" s="20"/>
      <c r="K15" s="21">
        <v>1</v>
      </c>
      <c r="L15" s="22"/>
      <c r="M15" s="19">
        <v>1</v>
      </c>
      <c r="N15" s="19"/>
      <c r="O15" s="22"/>
      <c r="P15" s="22"/>
      <c r="Q15" s="19"/>
      <c r="R15" s="19"/>
    </row>
    <row r="16" spans="1:19" x14ac:dyDescent="0.2">
      <c r="A16" s="4"/>
      <c r="B16" s="4">
        <f>SUM(B3:B15)</f>
        <v>380</v>
      </c>
      <c r="C16" s="4"/>
      <c r="D16" s="4"/>
      <c r="E16" s="20">
        <f>SUM(E3:E15)</f>
        <v>5</v>
      </c>
      <c r="F16" s="20">
        <f t="shared" ref="F16:R16" si="3">SUM(F3:F15)</f>
        <v>50</v>
      </c>
      <c r="G16" s="20">
        <f t="shared" si="3"/>
        <v>8</v>
      </c>
      <c r="H16" s="20">
        <f t="shared" si="3"/>
        <v>80</v>
      </c>
      <c r="I16" s="20">
        <f t="shared" si="3"/>
        <v>9</v>
      </c>
      <c r="J16" s="20">
        <f t="shared" si="3"/>
        <v>90</v>
      </c>
      <c r="K16" s="20">
        <f t="shared" si="3"/>
        <v>8</v>
      </c>
      <c r="L16" s="20">
        <f t="shared" si="3"/>
        <v>80</v>
      </c>
      <c r="M16" s="20">
        <f t="shared" si="3"/>
        <v>8</v>
      </c>
      <c r="N16" s="20">
        <f t="shared" si="3"/>
        <v>80</v>
      </c>
      <c r="O16" s="20">
        <f t="shared" si="3"/>
        <v>0</v>
      </c>
      <c r="P16" s="20">
        <f t="shared" si="3"/>
        <v>0</v>
      </c>
      <c r="Q16" s="20">
        <f t="shared" si="3"/>
        <v>0</v>
      </c>
      <c r="R16" s="20">
        <f t="shared" si="3"/>
        <v>0</v>
      </c>
      <c r="S16" s="9">
        <f>SUM(R16,P16,N16,L16,J16,H16,F16)</f>
        <v>380</v>
      </c>
    </row>
    <row r="20" spans="1:22" x14ac:dyDescent="0.2">
      <c r="A20" t="s">
        <v>39</v>
      </c>
    </row>
    <row r="21" spans="1:22" x14ac:dyDescent="0.2">
      <c r="A21" s="10" t="s">
        <v>49</v>
      </c>
      <c r="B21">
        <v>30</v>
      </c>
    </row>
    <row r="22" spans="1:22" x14ac:dyDescent="0.2">
      <c r="A22" s="10" t="s">
        <v>30</v>
      </c>
      <c r="B22">
        <v>20</v>
      </c>
    </row>
    <row r="24" spans="1:22" x14ac:dyDescent="0.2">
      <c r="A24" t="s">
        <v>48</v>
      </c>
    </row>
    <row r="25" spans="1:22" x14ac:dyDescent="0.2">
      <c r="A25" s="10" t="s">
        <v>51</v>
      </c>
      <c r="B25">
        <v>42</v>
      </c>
      <c r="V25">
        <f>N6-N5</f>
        <v>14</v>
      </c>
    </row>
    <row r="26" spans="1:22" x14ac:dyDescent="0.2">
      <c r="A26" s="10" t="s">
        <v>60</v>
      </c>
      <c r="B26">
        <v>28</v>
      </c>
    </row>
    <row r="27" spans="1:22" x14ac:dyDescent="0.2">
      <c r="A27" s="10" t="s">
        <v>61</v>
      </c>
      <c r="B27">
        <v>10</v>
      </c>
    </row>
    <row r="29" spans="1:22" x14ac:dyDescent="0.2">
      <c r="A29" s="10" t="s">
        <v>55</v>
      </c>
    </row>
    <row r="30" spans="1:22" x14ac:dyDescent="0.2">
      <c r="A30" s="10" t="s">
        <v>51</v>
      </c>
      <c r="B30">
        <v>48</v>
      </c>
    </row>
    <row r="31" spans="1:22" x14ac:dyDescent="0.2">
      <c r="A31" s="10" t="s">
        <v>47</v>
      </c>
      <c r="B31">
        <v>32</v>
      </c>
    </row>
    <row r="32" spans="1:22" x14ac:dyDescent="0.2">
      <c r="A32" s="10" t="s">
        <v>30</v>
      </c>
      <c r="B32">
        <v>10</v>
      </c>
    </row>
    <row r="34" spans="1:2" x14ac:dyDescent="0.2">
      <c r="A34" s="10" t="s">
        <v>56</v>
      </c>
    </row>
    <row r="35" spans="1:2" x14ac:dyDescent="0.2">
      <c r="A35" s="10" t="s">
        <v>51</v>
      </c>
      <c r="B35">
        <v>42</v>
      </c>
    </row>
    <row r="36" spans="1:2" x14ac:dyDescent="0.2">
      <c r="A36" s="10" t="s">
        <v>50</v>
      </c>
      <c r="B36">
        <v>28</v>
      </c>
    </row>
    <row r="37" spans="1:2" x14ac:dyDescent="0.2">
      <c r="A37" s="10" t="s">
        <v>62</v>
      </c>
      <c r="B37">
        <v>10</v>
      </c>
    </row>
    <row r="38" spans="1:2" x14ac:dyDescent="0.2">
      <c r="A38" s="10"/>
    </row>
    <row r="39" spans="1:2" x14ac:dyDescent="0.2">
      <c r="A39" s="10" t="s">
        <v>41</v>
      </c>
    </row>
    <row r="40" spans="1:2" x14ac:dyDescent="0.2">
      <c r="A40" s="10" t="s">
        <v>47</v>
      </c>
      <c r="B40">
        <v>42</v>
      </c>
    </row>
    <row r="41" spans="1:2" x14ac:dyDescent="0.2">
      <c r="A41" s="10" t="s">
        <v>49</v>
      </c>
      <c r="B41">
        <v>28</v>
      </c>
    </row>
    <row r="42" spans="1:2" x14ac:dyDescent="0.2">
      <c r="A42" s="10" t="s">
        <v>30</v>
      </c>
      <c r="B42">
        <v>10</v>
      </c>
    </row>
    <row r="44" spans="1:2" x14ac:dyDescent="0.2">
      <c r="B44">
        <f>SUM(B21:B42)</f>
        <v>380</v>
      </c>
    </row>
    <row r="47" spans="1:2" x14ac:dyDescent="0.2">
      <c r="A47" t="s">
        <v>41</v>
      </c>
    </row>
    <row r="48" spans="1:2" x14ac:dyDescent="0.2">
      <c r="A48" t="s">
        <v>50</v>
      </c>
      <c r="B48">
        <v>42</v>
      </c>
    </row>
    <row r="49" spans="1:2" x14ac:dyDescent="0.2">
      <c r="A49" t="s">
        <v>53</v>
      </c>
      <c r="B49">
        <v>28</v>
      </c>
    </row>
    <row r="50" spans="1:2" x14ac:dyDescent="0.2">
      <c r="A50" t="s">
        <v>30</v>
      </c>
      <c r="B50">
        <v>10</v>
      </c>
    </row>
  </sheetData>
  <mergeCells count="7">
    <mergeCell ref="Q1:R1"/>
    <mergeCell ref="E1:F1"/>
    <mergeCell ref="G1:H1"/>
    <mergeCell ref="I1:J1"/>
    <mergeCell ref="K1:L1"/>
    <mergeCell ref="M1:N1"/>
    <mergeCell ref="O1:P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6B7C-E2FD-4904-A304-F2C9D481F2C9}">
  <dimension ref="A1:S49"/>
  <sheetViews>
    <sheetView workbookViewId="0">
      <selection activeCell="D3" sqref="D3:D14"/>
    </sheetView>
  </sheetViews>
  <sheetFormatPr defaultRowHeight="12.75" x14ac:dyDescent="0.2"/>
  <cols>
    <col min="1" max="1" width="16.85546875" bestFit="1" customWidth="1"/>
    <col min="2" max="2" width="8.7109375" customWidth="1"/>
    <col min="3" max="4" width="4" customWidth="1"/>
  </cols>
  <sheetData>
    <row r="1" spans="1:19" x14ac:dyDescent="0.2">
      <c r="E1" s="176" t="s">
        <v>39</v>
      </c>
      <c r="F1" s="177"/>
      <c r="G1" s="178" t="s">
        <v>40</v>
      </c>
      <c r="H1" s="179"/>
      <c r="I1" s="176" t="s">
        <v>42</v>
      </c>
      <c r="J1" s="177"/>
      <c r="K1" s="178" t="s">
        <v>43</v>
      </c>
      <c r="L1" s="179"/>
      <c r="M1" s="176" t="s">
        <v>44</v>
      </c>
      <c r="N1" s="177"/>
      <c r="O1" s="178" t="s">
        <v>45</v>
      </c>
      <c r="P1" s="179"/>
      <c r="Q1" s="176" t="s">
        <v>41</v>
      </c>
      <c r="R1" s="177"/>
    </row>
    <row r="2" spans="1:19" x14ac:dyDescent="0.2">
      <c r="A2" s="9" t="s">
        <v>36</v>
      </c>
      <c r="B2" s="9" t="s">
        <v>38</v>
      </c>
      <c r="C2" s="11" t="s">
        <v>37</v>
      </c>
      <c r="D2" s="11" t="s">
        <v>46</v>
      </c>
      <c r="E2" s="12" t="s">
        <v>37</v>
      </c>
      <c r="F2" s="13" t="s">
        <v>38</v>
      </c>
      <c r="G2" s="14" t="s">
        <v>37</v>
      </c>
      <c r="H2" s="15" t="s">
        <v>38</v>
      </c>
      <c r="I2" s="12" t="s">
        <v>37</v>
      </c>
      <c r="J2" s="12" t="s">
        <v>38</v>
      </c>
      <c r="K2" s="14" t="s">
        <v>37</v>
      </c>
      <c r="L2" s="16" t="s">
        <v>38</v>
      </c>
      <c r="M2" s="12" t="s">
        <v>37</v>
      </c>
      <c r="N2" s="17" t="s">
        <v>38</v>
      </c>
      <c r="O2" s="14" t="s">
        <v>37</v>
      </c>
      <c r="P2" s="14" t="s">
        <v>38</v>
      </c>
      <c r="Q2" s="12" t="s">
        <v>37</v>
      </c>
      <c r="R2" s="18" t="s">
        <v>38</v>
      </c>
    </row>
    <row r="3" spans="1:19" x14ac:dyDescent="0.2">
      <c r="A3" s="4" t="s">
        <v>1</v>
      </c>
      <c r="B3">
        <f>SUM(F3,H3,J3,L3,N3,P3,R3)</f>
        <v>52</v>
      </c>
      <c r="C3">
        <f>SUM(Q3,O3,M3,K3,I3,G3,E3)</f>
        <v>4</v>
      </c>
      <c r="D3">
        <f>C3*10</f>
        <v>40</v>
      </c>
      <c r="E3" s="19">
        <v>1</v>
      </c>
      <c r="F3" s="20">
        <v>32</v>
      </c>
      <c r="G3" s="21"/>
      <c r="H3" s="21"/>
      <c r="I3" s="20">
        <v>1</v>
      </c>
      <c r="J3" s="20">
        <v>10</v>
      </c>
      <c r="K3" s="21"/>
      <c r="L3" s="22"/>
      <c r="M3" s="19"/>
      <c r="N3" s="19"/>
      <c r="O3" s="22">
        <v>1</v>
      </c>
      <c r="P3" s="22"/>
      <c r="Q3" s="19">
        <v>1</v>
      </c>
      <c r="R3" s="19">
        <v>10</v>
      </c>
    </row>
    <row r="4" spans="1:19" x14ac:dyDescent="0.2">
      <c r="A4" s="4" t="s">
        <v>2</v>
      </c>
      <c r="B4">
        <f t="shared" ref="B4:B14" si="0">SUM(F4,H4,J4,L4,N4,P4,R4)</f>
        <v>10</v>
      </c>
      <c r="C4">
        <f t="shared" ref="C4:C14" si="1">SUM(Q4,O4,M4,K4,I4,G4,E4)</f>
        <v>5</v>
      </c>
      <c r="D4">
        <f t="shared" ref="D4:D14" si="2">C4*10</f>
        <v>50</v>
      </c>
      <c r="E4" s="19">
        <v>1</v>
      </c>
      <c r="F4" s="20"/>
      <c r="G4" s="21">
        <v>1</v>
      </c>
      <c r="H4" s="21"/>
      <c r="I4" s="20">
        <v>1</v>
      </c>
      <c r="J4" s="20">
        <v>10</v>
      </c>
      <c r="K4" s="21"/>
      <c r="L4" s="22"/>
      <c r="M4" s="19"/>
      <c r="N4" s="19"/>
      <c r="O4" s="22">
        <v>1</v>
      </c>
      <c r="P4" s="22"/>
      <c r="Q4" s="19">
        <v>1</v>
      </c>
      <c r="R4" s="19"/>
    </row>
    <row r="5" spans="1:19" x14ac:dyDescent="0.2">
      <c r="A5" s="4" t="s">
        <v>3</v>
      </c>
      <c r="B5">
        <f t="shared" si="0"/>
        <v>146</v>
      </c>
      <c r="C5">
        <f t="shared" si="1"/>
        <v>5</v>
      </c>
      <c r="D5">
        <f t="shared" si="2"/>
        <v>50</v>
      </c>
      <c r="E5" s="19">
        <v>1</v>
      </c>
      <c r="F5" s="20">
        <v>48</v>
      </c>
      <c r="G5" s="21">
        <v>1</v>
      </c>
      <c r="H5" s="21">
        <v>48</v>
      </c>
      <c r="I5" s="20"/>
      <c r="J5" s="20"/>
      <c r="K5" s="21">
        <v>1</v>
      </c>
      <c r="L5" s="22">
        <v>30</v>
      </c>
      <c r="M5" s="19"/>
      <c r="N5" s="19"/>
      <c r="O5" s="22">
        <v>1</v>
      </c>
      <c r="P5" s="23">
        <v>20</v>
      </c>
      <c r="Q5" s="24">
        <v>1</v>
      </c>
      <c r="R5" s="19"/>
    </row>
    <row r="6" spans="1:19" x14ac:dyDescent="0.2">
      <c r="A6" s="4" t="s">
        <v>4</v>
      </c>
      <c r="B6">
        <f t="shared" si="0"/>
        <v>60</v>
      </c>
      <c r="C6">
        <f t="shared" si="1"/>
        <v>4</v>
      </c>
      <c r="D6">
        <f t="shared" si="2"/>
        <v>40</v>
      </c>
      <c r="E6" s="19">
        <v>1</v>
      </c>
      <c r="F6" s="20">
        <v>10</v>
      </c>
      <c r="G6" s="21">
        <v>1</v>
      </c>
      <c r="H6" s="21"/>
      <c r="I6" s="20"/>
      <c r="J6" s="20"/>
      <c r="K6" s="21">
        <v>1</v>
      </c>
      <c r="L6" s="22">
        <v>20</v>
      </c>
      <c r="M6" s="19"/>
      <c r="N6" s="19"/>
      <c r="O6" s="22">
        <v>1</v>
      </c>
      <c r="P6" s="22">
        <v>30</v>
      </c>
      <c r="Q6" s="19"/>
      <c r="R6" s="19"/>
    </row>
    <row r="7" spans="1:19" x14ac:dyDescent="0.2">
      <c r="A7" s="4" t="s">
        <v>5</v>
      </c>
      <c r="B7">
        <f t="shared" si="0"/>
        <v>0</v>
      </c>
      <c r="C7">
        <f t="shared" si="1"/>
        <v>0</v>
      </c>
      <c r="D7">
        <f t="shared" si="2"/>
        <v>0</v>
      </c>
      <c r="E7" s="19"/>
      <c r="F7" s="20"/>
      <c r="G7" s="21"/>
      <c r="H7" s="21"/>
      <c r="I7" s="20"/>
      <c r="J7" s="20"/>
      <c r="K7" s="21"/>
      <c r="L7" s="22"/>
      <c r="M7" s="19"/>
      <c r="N7" s="19"/>
      <c r="O7" s="22"/>
      <c r="P7" s="22"/>
      <c r="Q7" s="19"/>
      <c r="R7" s="19"/>
    </row>
    <row r="8" spans="1:19" x14ac:dyDescent="0.2">
      <c r="A8" s="6" t="s">
        <v>6</v>
      </c>
      <c r="B8">
        <f t="shared" si="0"/>
        <v>30</v>
      </c>
      <c r="C8">
        <f t="shared" si="1"/>
        <v>4</v>
      </c>
      <c r="D8">
        <f t="shared" si="2"/>
        <v>40</v>
      </c>
      <c r="E8" s="19">
        <v>1</v>
      </c>
      <c r="F8" s="20"/>
      <c r="G8" s="21">
        <v>1</v>
      </c>
      <c r="H8" s="21"/>
      <c r="I8" s="20">
        <v>1</v>
      </c>
      <c r="J8" s="20">
        <v>30</v>
      </c>
      <c r="K8" s="21"/>
      <c r="L8" s="22"/>
      <c r="M8" s="19"/>
      <c r="N8" s="19"/>
      <c r="O8" s="22">
        <v>1</v>
      </c>
      <c r="P8" s="22"/>
      <c r="Q8" s="19"/>
      <c r="R8" s="19"/>
    </row>
    <row r="9" spans="1:19" x14ac:dyDescent="0.2">
      <c r="A9" s="4" t="s">
        <v>7</v>
      </c>
      <c r="B9">
        <f t="shared" si="0"/>
        <v>104</v>
      </c>
      <c r="C9">
        <f t="shared" si="1"/>
        <v>5</v>
      </c>
      <c r="D9">
        <f t="shared" si="2"/>
        <v>50</v>
      </c>
      <c r="E9" s="19">
        <v>1</v>
      </c>
      <c r="F9" s="20"/>
      <c r="G9" s="21">
        <v>1</v>
      </c>
      <c r="H9" s="21">
        <v>32</v>
      </c>
      <c r="I9" s="20"/>
      <c r="J9" s="20"/>
      <c r="K9" s="21">
        <v>1</v>
      </c>
      <c r="L9" s="22"/>
      <c r="M9" s="19">
        <v>1</v>
      </c>
      <c r="N9" s="19">
        <v>30</v>
      </c>
      <c r="O9" s="22"/>
      <c r="P9" s="22"/>
      <c r="Q9" s="19">
        <v>1</v>
      </c>
      <c r="R9" s="19">
        <v>42</v>
      </c>
    </row>
    <row r="10" spans="1:19" x14ac:dyDescent="0.2">
      <c r="A10" s="4" t="s">
        <v>8</v>
      </c>
      <c r="B10">
        <f t="shared" si="0"/>
        <v>20</v>
      </c>
      <c r="C10">
        <f t="shared" si="1"/>
        <v>5</v>
      </c>
      <c r="D10">
        <f t="shared" si="2"/>
        <v>50</v>
      </c>
      <c r="E10" s="19">
        <v>1</v>
      </c>
      <c r="F10" s="20"/>
      <c r="G10" s="21">
        <v>1</v>
      </c>
      <c r="H10" s="21"/>
      <c r="I10" s="20"/>
      <c r="J10" s="20"/>
      <c r="K10" s="21">
        <v>1</v>
      </c>
      <c r="L10" s="22"/>
      <c r="M10" s="19">
        <v>1</v>
      </c>
      <c r="N10" s="19">
        <v>20</v>
      </c>
      <c r="O10" s="22"/>
      <c r="P10" s="22"/>
      <c r="Q10" s="19">
        <v>1</v>
      </c>
      <c r="R10" s="19"/>
    </row>
    <row r="11" spans="1:19" x14ac:dyDescent="0.2">
      <c r="A11" s="4" t="s">
        <v>9</v>
      </c>
      <c r="B11">
        <f t="shared" si="0"/>
        <v>0</v>
      </c>
      <c r="C11">
        <f t="shared" si="1"/>
        <v>5</v>
      </c>
      <c r="D11">
        <f t="shared" si="2"/>
        <v>50</v>
      </c>
      <c r="E11" s="19">
        <v>1</v>
      </c>
      <c r="F11" s="20"/>
      <c r="G11" s="21">
        <v>1</v>
      </c>
      <c r="H11" s="21"/>
      <c r="I11" s="20">
        <v>1</v>
      </c>
      <c r="J11" s="20"/>
      <c r="K11" s="21"/>
      <c r="L11" s="22"/>
      <c r="M11" s="19">
        <v>1</v>
      </c>
      <c r="N11" s="19"/>
      <c r="O11" s="22"/>
      <c r="P11" s="22"/>
      <c r="Q11" s="19">
        <v>1</v>
      </c>
      <c r="R11" s="19"/>
    </row>
    <row r="12" spans="1:19" x14ac:dyDescent="0.2">
      <c r="A12" s="4" t="s">
        <v>10</v>
      </c>
      <c r="B12">
        <f t="shared" si="0"/>
        <v>28</v>
      </c>
      <c r="C12">
        <f t="shared" si="1"/>
        <v>4</v>
      </c>
      <c r="D12">
        <f t="shared" si="2"/>
        <v>40</v>
      </c>
      <c r="E12" s="19"/>
      <c r="F12" s="20"/>
      <c r="G12" s="21">
        <v>1</v>
      </c>
      <c r="H12" s="21"/>
      <c r="I12" s="20">
        <v>1</v>
      </c>
      <c r="J12" s="20"/>
      <c r="K12" s="21"/>
      <c r="L12" s="22"/>
      <c r="M12" s="19">
        <v>1</v>
      </c>
      <c r="N12" s="19"/>
      <c r="O12" s="22"/>
      <c r="P12" s="22"/>
      <c r="Q12" s="19">
        <v>1</v>
      </c>
      <c r="R12" s="19">
        <v>28</v>
      </c>
    </row>
    <row r="13" spans="1:19" x14ac:dyDescent="0.2">
      <c r="A13" s="4" t="s">
        <v>11</v>
      </c>
      <c r="B13">
        <f t="shared" si="0"/>
        <v>10</v>
      </c>
      <c r="C13">
        <f t="shared" si="1"/>
        <v>5</v>
      </c>
      <c r="D13">
        <f t="shared" si="2"/>
        <v>50</v>
      </c>
      <c r="E13" s="19">
        <v>1</v>
      </c>
      <c r="F13" s="20"/>
      <c r="G13" s="21">
        <v>1</v>
      </c>
      <c r="H13" s="21">
        <v>10</v>
      </c>
      <c r="I13" s="20"/>
      <c r="J13" s="20"/>
      <c r="K13" s="21">
        <v>1</v>
      </c>
      <c r="L13" s="22"/>
      <c r="M13" s="19">
        <v>1</v>
      </c>
      <c r="N13" s="19"/>
      <c r="O13" s="22"/>
      <c r="P13" s="22"/>
      <c r="Q13" s="19">
        <v>1</v>
      </c>
      <c r="R13" s="19"/>
    </row>
    <row r="14" spans="1:19" x14ac:dyDescent="0.2">
      <c r="A14" s="4" t="s">
        <v>12</v>
      </c>
      <c r="B14">
        <f t="shared" si="0"/>
        <v>0</v>
      </c>
      <c r="C14">
        <f t="shared" si="1"/>
        <v>0</v>
      </c>
      <c r="D14">
        <f t="shared" si="2"/>
        <v>0</v>
      </c>
      <c r="E14" s="19"/>
      <c r="F14" s="20"/>
      <c r="G14" s="21"/>
      <c r="H14" s="21"/>
      <c r="I14" s="20"/>
      <c r="J14" s="20"/>
      <c r="K14" s="21"/>
      <c r="L14" s="22"/>
      <c r="M14" s="19"/>
      <c r="N14" s="19"/>
      <c r="O14" s="22"/>
      <c r="P14" s="22"/>
      <c r="Q14" s="19"/>
      <c r="R14" s="19"/>
    </row>
    <row r="15" spans="1:19" x14ac:dyDescent="0.2">
      <c r="A15" s="4"/>
      <c r="B15" s="4">
        <f>SUM(B3:B14)</f>
        <v>460</v>
      </c>
      <c r="C15" s="4"/>
      <c r="D15" s="4"/>
      <c r="E15" s="20">
        <f t="shared" ref="E15:R15" si="3">SUM(E3:E14)</f>
        <v>9</v>
      </c>
      <c r="F15" s="20">
        <f t="shared" si="3"/>
        <v>90</v>
      </c>
      <c r="G15" s="21">
        <f t="shared" si="3"/>
        <v>9</v>
      </c>
      <c r="H15" s="21">
        <f t="shared" si="3"/>
        <v>90</v>
      </c>
      <c r="I15" s="20">
        <f t="shared" si="3"/>
        <v>5</v>
      </c>
      <c r="J15" s="20">
        <f t="shared" si="3"/>
        <v>50</v>
      </c>
      <c r="K15" s="21">
        <f t="shared" si="3"/>
        <v>5</v>
      </c>
      <c r="L15" s="21">
        <f t="shared" si="3"/>
        <v>50</v>
      </c>
      <c r="M15" s="20">
        <f t="shared" si="3"/>
        <v>5</v>
      </c>
      <c r="N15" s="20">
        <f t="shared" si="3"/>
        <v>50</v>
      </c>
      <c r="O15" s="21">
        <f t="shared" si="3"/>
        <v>5</v>
      </c>
      <c r="P15" s="21">
        <f t="shared" si="3"/>
        <v>50</v>
      </c>
      <c r="Q15" s="20">
        <f t="shared" si="3"/>
        <v>8</v>
      </c>
      <c r="R15" s="20">
        <f t="shared" si="3"/>
        <v>80</v>
      </c>
      <c r="S15" s="9">
        <f>SUM(R15,P15,N15,L15,J15,H15,F15)</f>
        <v>460</v>
      </c>
    </row>
    <row r="19" spans="1:2" x14ac:dyDescent="0.2">
      <c r="A19" t="s">
        <v>39</v>
      </c>
    </row>
    <row r="20" spans="1:2" x14ac:dyDescent="0.2">
      <c r="A20" t="s">
        <v>49</v>
      </c>
      <c r="B20">
        <v>48</v>
      </c>
    </row>
    <row r="21" spans="1:2" x14ac:dyDescent="0.2">
      <c r="A21" t="s">
        <v>30</v>
      </c>
      <c r="B21">
        <v>32</v>
      </c>
    </row>
    <row r="22" spans="1:2" x14ac:dyDescent="0.2">
      <c r="A22" t="s">
        <v>47</v>
      </c>
      <c r="B22">
        <v>10</v>
      </c>
    </row>
    <row r="24" spans="1:2" x14ac:dyDescent="0.2">
      <c r="A24" t="s">
        <v>48</v>
      </c>
    </row>
    <row r="25" spans="1:2" x14ac:dyDescent="0.2">
      <c r="A25" t="s">
        <v>49</v>
      </c>
      <c r="B25">
        <v>48</v>
      </c>
    </row>
    <row r="26" spans="1:2" x14ac:dyDescent="0.2">
      <c r="A26" t="s">
        <v>50</v>
      </c>
      <c r="B26">
        <v>32</v>
      </c>
    </row>
    <row r="27" spans="1:2" x14ac:dyDescent="0.2">
      <c r="A27" t="s">
        <v>51</v>
      </c>
      <c r="B27">
        <v>10</v>
      </c>
    </row>
    <row r="29" spans="1:2" x14ac:dyDescent="0.2">
      <c r="A29" t="s">
        <v>42</v>
      </c>
    </row>
    <row r="30" spans="1:2" x14ac:dyDescent="0.2">
      <c r="A30" t="s">
        <v>28</v>
      </c>
      <c r="B30">
        <v>30</v>
      </c>
    </row>
    <row r="31" spans="1:2" x14ac:dyDescent="0.2">
      <c r="A31" t="s">
        <v>30</v>
      </c>
      <c r="B31">
        <v>10</v>
      </c>
    </row>
    <row r="32" spans="1:2" x14ac:dyDescent="0.2">
      <c r="A32" t="s">
        <v>29</v>
      </c>
      <c r="B32">
        <v>10</v>
      </c>
    </row>
    <row r="34" spans="1:2" x14ac:dyDescent="0.2">
      <c r="A34" t="s">
        <v>43</v>
      </c>
    </row>
    <row r="35" spans="1:2" x14ac:dyDescent="0.2">
      <c r="A35" t="s">
        <v>49</v>
      </c>
      <c r="B35">
        <v>30</v>
      </c>
    </row>
    <row r="36" spans="1:2" x14ac:dyDescent="0.2">
      <c r="A36" t="s">
        <v>47</v>
      </c>
      <c r="B36">
        <v>20</v>
      </c>
    </row>
    <row r="38" spans="1:2" x14ac:dyDescent="0.2">
      <c r="A38" t="s">
        <v>44</v>
      </c>
    </row>
    <row r="39" spans="1:2" x14ac:dyDescent="0.2">
      <c r="A39" t="s">
        <v>50</v>
      </c>
      <c r="B39">
        <v>30</v>
      </c>
    </row>
    <row r="40" spans="1:2" x14ac:dyDescent="0.2">
      <c r="A40" t="s">
        <v>52</v>
      </c>
      <c r="B40">
        <v>20</v>
      </c>
    </row>
    <row r="42" spans="1:2" x14ac:dyDescent="0.2">
      <c r="A42" t="s">
        <v>45</v>
      </c>
    </row>
    <row r="43" spans="1:2" x14ac:dyDescent="0.2">
      <c r="A43" t="s">
        <v>47</v>
      </c>
      <c r="B43">
        <v>30</v>
      </c>
    </row>
    <row r="44" spans="1:2" x14ac:dyDescent="0.2">
      <c r="A44" t="s">
        <v>49</v>
      </c>
      <c r="B44">
        <v>20</v>
      </c>
    </row>
    <row r="46" spans="1:2" x14ac:dyDescent="0.2">
      <c r="A46" t="s">
        <v>41</v>
      </c>
    </row>
    <row r="47" spans="1:2" x14ac:dyDescent="0.2">
      <c r="A47" t="s">
        <v>50</v>
      </c>
      <c r="B47">
        <v>42</v>
      </c>
    </row>
    <row r="48" spans="1:2" x14ac:dyDescent="0.2">
      <c r="A48" t="s">
        <v>53</v>
      </c>
      <c r="B48">
        <v>28</v>
      </c>
    </row>
    <row r="49" spans="1:2" x14ac:dyDescent="0.2">
      <c r="A49" t="s">
        <v>30</v>
      </c>
      <c r="B49">
        <v>10</v>
      </c>
    </row>
  </sheetData>
  <mergeCells count="7">
    <mergeCell ref="O1:P1"/>
    <mergeCell ref="Q1:R1"/>
    <mergeCell ref="E1:F1"/>
    <mergeCell ref="G1:H1"/>
    <mergeCell ref="I1:J1"/>
    <mergeCell ref="K1:L1"/>
    <mergeCell ref="M1:N1"/>
  </mergeCells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D226-4A25-40C1-A5F5-9C3A661E3167}">
  <dimension ref="A2:N18"/>
  <sheetViews>
    <sheetView zoomScale="55" zoomScaleNormal="55" workbookViewId="0">
      <selection activeCell="K23" sqref="K23"/>
    </sheetView>
  </sheetViews>
  <sheetFormatPr defaultRowHeight="12.75" x14ac:dyDescent="0.2"/>
  <cols>
    <col min="1" max="1" width="11" customWidth="1"/>
    <col min="2" max="2" width="5.85546875" customWidth="1"/>
    <col min="3" max="3" width="6.140625" customWidth="1"/>
    <col min="4" max="4" width="38.5703125" customWidth="1"/>
    <col min="5" max="5" width="16.85546875" customWidth="1"/>
    <col min="9" max="10" width="5.28515625" customWidth="1"/>
    <col min="11" max="11" width="30.42578125" bestFit="1" customWidth="1"/>
    <col min="12" max="12" width="13.85546875" bestFit="1" customWidth="1"/>
    <col min="13" max="13" width="15.28515625" bestFit="1" customWidth="1"/>
    <col min="14" max="14" width="22.5703125" bestFit="1" customWidth="1"/>
  </cols>
  <sheetData>
    <row r="2" spans="1:14" ht="20.25" x14ac:dyDescent="0.3">
      <c r="A2" s="180" t="s">
        <v>27</v>
      </c>
      <c r="B2" s="180"/>
      <c r="C2" s="180"/>
      <c r="D2" s="180"/>
      <c r="E2" s="180"/>
      <c r="H2" s="180" t="s">
        <v>68</v>
      </c>
      <c r="I2" s="180"/>
      <c r="J2" s="180"/>
      <c r="K2" s="180"/>
      <c r="L2" s="180"/>
      <c r="M2" s="180"/>
      <c r="N2" s="180"/>
    </row>
    <row r="3" spans="1:14" ht="20.25" x14ac:dyDescent="0.3">
      <c r="A3" s="29"/>
      <c r="B3" s="29"/>
      <c r="C3" s="29"/>
      <c r="D3" s="29"/>
      <c r="E3" s="29"/>
    </row>
    <row r="4" spans="1:14" ht="39.75" customHeight="1" x14ac:dyDescent="0.3">
      <c r="A4" s="30" t="s">
        <v>14</v>
      </c>
      <c r="B4" s="30"/>
      <c r="C4" s="30"/>
      <c r="D4" s="30" t="s">
        <v>13</v>
      </c>
      <c r="E4" s="37" t="s">
        <v>0</v>
      </c>
      <c r="H4" s="39" t="s">
        <v>14</v>
      </c>
      <c r="I4" s="181" t="s">
        <v>67</v>
      </c>
      <c r="J4" s="182"/>
      <c r="K4" s="38" t="s">
        <v>13</v>
      </c>
      <c r="L4" s="38" t="s">
        <v>71</v>
      </c>
      <c r="M4" s="38" t="s">
        <v>72</v>
      </c>
      <c r="N4" s="38" t="s">
        <v>69</v>
      </c>
    </row>
    <row r="5" spans="1:14" ht="21" thickBot="1" x14ac:dyDescent="0.35">
      <c r="A5" s="31" t="s">
        <v>15</v>
      </c>
      <c r="B5" s="32"/>
      <c r="C5" s="33">
        <v>4</v>
      </c>
      <c r="D5" s="31" t="s">
        <v>4</v>
      </c>
      <c r="E5" s="31">
        <v>577</v>
      </c>
      <c r="H5" s="31" t="s">
        <v>15</v>
      </c>
      <c r="I5" s="31"/>
      <c r="J5" s="34" t="s">
        <v>35</v>
      </c>
      <c r="K5" s="31" t="s">
        <v>11</v>
      </c>
      <c r="L5" s="31">
        <v>140</v>
      </c>
      <c r="M5" s="31">
        <v>258</v>
      </c>
      <c r="N5" s="40">
        <v>118</v>
      </c>
    </row>
    <row r="6" spans="1:14" ht="21.75" thickTop="1" thickBot="1" x14ac:dyDescent="0.35">
      <c r="A6" s="31" t="s">
        <v>16</v>
      </c>
      <c r="B6" s="31"/>
      <c r="C6" s="35">
        <v>2</v>
      </c>
      <c r="D6" s="31" t="s">
        <v>11</v>
      </c>
      <c r="E6" s="31">
        <v>524</v>
      </c>
      <c r="H6" s="31" t="s">
        <v>16</v>
      </c>
      <c r="I6" s="31"/>
      <c r="J6" s="34" t="s">
        <v>35</v>
      </c>
      <c r="K6" s="31" t="s">
        <v>3</v>
      </c>
      <c r="L6" s="31">
        <v>130</v>
      </c>
      <c r="M6" s="31">
        <v>214</v>
      </c>
      <c r="N6" s="40">
        <v>84</v>
      </c>
    </row>
    <row r="7" spans="1:14" ht="21.75" thickTop="1" thickBot="1" x14ac:dyDescent="0.35">
      <c r="A7" s="31" t="s">
        <v>17</v>
      </c>
      <c r="B7" s="31"/>
      <c r="C7" s="36">
        <v>1</v>
      </c>
      <c r="D7" s="31" t="s">
        <v>3</v>
      </c>
      <c r="E7" s="31">
        <v>478</v>
      </c>
      <c r="H7" s="31" t="s">
        <v>17</v>
      </c>
      <c r="I7" s="31"/>
      <c r="J7" s="34" t="s">
        <v>35</v>
      </c>
      <c r="K7" s="31" t="s">
        <v>4</v>
      </c>
      <c r="L7" s="31">
        <v>130</v>
      </c>
      <c r="M7" s="31">
        <v>182</v>
      </c>
      <c r="N7" s="40">
        <v>52</v>
      </c>
    </row>
    <row r="8" spans="1:14" ht="21.75" thickTop="1" thickBot="1" x14ac:dyDescent="0.35">
      <c r="A8" s="31" t="s">
        <v>18</v>
      </c>
      <c r="B8" s="31"/>
      <c r="C8" s="36">
        <v>1</v>
      </c>
      <c r="D8" s="31" t="s">
        <v>7</v>
      </c>
      <c r="E8" s="31">
        <v>416</v>
      </c>
      <c r="H8" s="31" t="s">
        <v>18</v>
      </c>
      <c r="I8" s="31"/>
      <c r="J8" s="34" t="s">
        <v>35</v>
      </c>
      <c r="K8" s="31" t="s">
        <v>7</v>
      </c>
      <c r="L8" s="31">
        <v>90</v>
      </c>
      <c r="M8" s="31">
        <v>132</v>
      </c>
      <c r="N8" s="40">
        <v>42</v>
      </c>
    </row>
    <row r="9" spans="1:14" ht="21.75" thickTop="1" thickBot="1" x14ac:dyDescent="0.35">
      <c r="A9" s="31" t="s">
        <v>19</v>
      </c>
      <c r="B9" s="31"/>
      <c r="C9" s="35">
        <v>1</v>
      </c>
      <c r="D9" s="31" t="s">
        <v>8</v>
      </c>
      <c r="E9" s="31">
        <v>200</v>
      </c>
      <c r="H9" s="31" t="s">
        <v>19</v>
      </c>
      <c r="I9" s="31"/>
      <c r="J9" s="34" t="s">
        <v>35</v>
      </c>
      <c r="K9" s="31" t="s">
        <v>5</v>
      </c>
      <c r="L9" s="31">
        <v>20</v>
      </c>
      <c r="M9" s="31">
        <v>48</v>
      </c>
      <c r="N9" s="40">
        <v>28</v>
      </c>
    </row>
    <row r="10" spans="1:14" ht="21.75" thickTop="1" thickBot="1" x14ac:dyDescent="0.35">
      <c r="A10" s="31" t="s">
        <v>20</v>
      </c>
      <c r="B10" s="31"/>
      <c r="C10" s="35">
        <v>2</v>
      </c>
      <c r="D10" s="31" t="s">
        <v>1</v>
      </c>
      <c r="E10" s="31">
        <v>184</v>
      </c>
      <c r="H10" s="31" t="s">
        <v>20</v>
      </c>
      <c r="I10" s="31"/>
      <c r="J10" s="34" t="s">
        <v>35</v>
      </c>
      <c r="K10" s="31" t="s">
        <v>1</v>
      </c>
      <c r="L10" s="31">
        <v>130</v>
      </c>
      <c r="M10" s="31">
        <v>132</v>
      </c>
      <c r="N10" s="40">
        <v>2</v>
      </c>
    </row>
    <row r="11" spans="1:14" ht="21.75" thickTop="1" thickBot="1" x14ac:dyDescent="0.35">
      <c r="A11" s="31" t="s">
        <v>21</v>
      </c>
      <c r="B11" s="31"/>
      <c r="C11" s="36">
        <v>2</v>
      </c>
      <c r="D11" s="31" t="s">
        <v>6</v>
      </c>
      <c r="E11" s="31">
        <v>171</v>
      </c>
      <c r="H11" s="31" t="s">
        <v>21</v>
      </c>
      <c r="I11" s="31"/>
      <c r="J11" s="34" t="s">
        <v>35</v>
      </c>
      <c r="K11" s="31" t="s">
        <v>12</v>
      </c>
      <c r="L11" s="31">
        <v>30</v>
      </c>
      <c r="M11" s="31">
        <v>10</v>
      </c>
      <c r="N11" s="40">
        <v>-20</v>
      </c>
    </row>
    <row r="12" spans="1:14" ht="21.75" thickTop="1" thickBot="1" x14ac:dyDescent="0.35">
      <c r="A12" s="31" t="s">
        <v>22</v>
      </c>
      <c r="B12" s="31"/>
      <c r="C12" s="36">
        <v>1</v>
      </c>
      <c r="D12" s="31" t="s">
        <v>9</v>
      </c>
      <c r="E12" s="31">
        <v>150</v>
      </c>
      <c r="H12" s="31" t="s">
        <v>22</v>
      </c>
      <c r="I12" s="31"/>
      <c r="J12" s="34" t="s">
        <v>35</v>
      </c>
      <c r="K12" s="31" t="s">
        <v>8</v>
      </c>
      <c r="L12" s="31">
        <v>80</v>
      </c>
      <c r="M12" s="31">
        <v>58</v>
      </c>
      <c r="N12" s="40">
        <v>-22</v>
      </c>
    </row>
    <row r="13" spans="1:14" ht="21.75" thickTop="1" thickBot="1" x14ac:dyDescent="0.35">
      <c r="A13" s="31" t="s">
        <v>23</v>
      </c>
      <c r="B13" s="31"/>
      <c r="C13" s="35">
        <v>1</v>
      </c>
      <c r="D13" s="31" t="s">
        <v>5</v>
      </c>
      <c r="E13" s="31">
        <v>116</v>
      </c>
      <c r="H13" s="31" t="s">
        <v>23</v>
      </c>
      <c r="I13" s="31"/>
      <c r="J13" s="34" t="s">
        <v>35</v>
      </c>
      <c r="K13" s="31" t="s">
        <v>57</v>
      </c>
      <c r="L13" s="31">
        <v>50</v>
      </c>
      <c r="M13" s="31">
        <v>28</v>
      </c>
      <c r="N13" s="40">
        <v>-22</v>
      </c>
    </row>
    <row r="14" spans="1:14" ht="21.75" thickTop="1" thickBot="1" x14ac:dyDescent="0.35">
      <c r="A14" s="31" t="s">
        <v>24</v>
      </c>
      <c r="B14" s="31"/>
      <c r="C14" s="36">
        <v>1</v>
      </c>
      <c r="D14" s="31" t="s">
        <v>10</v>
      </c>
      <c r="E14" s="31">
        <v>108</v>
      </c>
      <c r="H14" s="31" t="s">
        <v>24</v>
      </c>
      <c r="I14" s="31"/>
      <c r="J14" s="34" t="s">
        <v>35</v>
      </c>
      <c r="K14" s="31" t="s">
        <v>6</v>
      </c>
      <c r="L14" s="31">
        <v>70</v>
      </c>
      <c r="M14" s="31">
        <v>30</v>
      </c>
      <c r="N14" s="40">
        <v>-40</v>
      </c>
    </row>
    <row r="15" spans="1:14" ht="21.75" thickTop="1" thickBot="1" x14ac:dyDescent="0.35">
      <c r="A15" s="31" t="s">
        <v>25</v>
      </c>
      <c r="B15" s="31"/>
      <c r="C15" s="34" t="s">
        <v>35</v>
      </c>
      <c r="D15" s="31" t="s">
        <v>2</v>
      </c>
      <c r="E15" s="31">
        <v>50</v>
      </c>
      <c r="H15" s="31" t="s">
        <v>25</v>
      </c>
      <c r="I15" s="31"/>
      <c r="J15" s="34" t="s">
        <v>35</v>
      </c>
      <c r="K15" s="31" t="s">
        <v>10</v>
      </c>
      <c r="L15" s="31">
        <v>80</v>
      </c>
      <c r="M15" s="31">
        <v>28</v>
      </c>
      <c r="N15" s="40">
        <v>-52</v>
      </c>
    </row>
    <row r="16" spans="1:14" ht="21.75" thickTop="1" thickBot="1" x14ac:dyDescent="0.35">
      <c r="A16" s="31" t="s">
        <v>26</v>
      </c>
      <c r="B16" s="31"/>
      <c r="C16" s="34" t="s">
        <v>35</v>
      </c>
      <c r="D16" s="31" t="s">
        <v>12</v>
      </c>
      <c r="E16" s="31">
        <v>38</v>
      </c>
      <c r="H16" s="31" t="s">
        <v>26</v>
      </c>
      <c r="I16" s="31"/>
      <c r="J16" s="34" t="s">
        <v>35</v>
      </c>
      <c r="K16" s="31" t="s">
        <v>2</v>
      </c>
      <c r="L16" s="31">
        <v>80</v>
      </c>
      <c r="M16" s="31">
        <v>10</v>
      </c>
      <c r="N16" s="40">
        <v>-70</v>
      </c>
    </row>
    <row r="17" spans="1:14" ht="21.75" thickTop="1" thickBot="1" x14ac:dyDescent="0.35">
      <c r="A17" s="31" t="s">
        <v>58</v>
      </c>
      <c r="B17" s="31"/>
      <c r="C17" s="34" t="s">
        <v>35</v>
      </c>
      <c r="D17" s="31" t="s">
        <v>57</v>
      </c>
      <c r="E17" s="31">
        <v>28</v>
      </c>
      <c r="H17" s="31" t="s">
        <v>58</v>
      </c>
      <c r="I17" s="31"/>
      <c r="J17" s="34" t="s">
        <v>35</v>
      </c>
      <c r="K17" s="31" t="s">
        <v>9</v>
      </c>
      <c r="L17" s="31">
        <v>110</v>
      </c>
      <c r="M17" s="31">
        <v>10</v>
      </c>
      <c r="N17" s="40">
        <v>-100</v>
      </c>
    </row>
    <row r="18" spans="1:14" ht="13.5" thickTop="1" x14ac:dyDescent="0.2">
      <c r="H18" s="183" t="s">
        <v>70</v>
      </c>
      <c r="I18" s="183"/>
      <c r="J18" s="183"/>
      <c r="K18" s="183"/>
      <c r="L18" s="183"/>
      <c r="M18" s="183"/>
      <c r="N18" s="184"/>
    </row>
  </sheetData>
  <autoFilter ref="D4:E4" xr:uid="{B2FCE68F-F990-44E4-AFF7-2B1524A32887}">
    <sortState xmlns:xlrd2="http://schemas.microsoft.com/office/spreadsheetml/2017/richdata2" ref="D5:E17">
      <sortCondition descending="1" ref="E4"/>
    </sortState>
  </autoFilter>
  <mergeCells count="4">
    <mergeCell ref="A2:E2"/>
    <mergeCell ref="H2:N2"/>
    <mergeCell ref="I4:J4"/>
    <mergeCell ref="H18:N18"/>
  </mergeCells>
  <conditionalFormatting sqref="N5:N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DEBB-2AF1-4A0B-B5FF-1665F033DA62}">
  <dimension ref="A1:N35"/>
  <sheetViews>
    <sheetView zoomScale="70" zoomScaleNormal="70" workbookViewId="0">
      <selection activeCell="Q23" sqref="Q23"/>
    </sheetView>
  </sheetViews>
  <sheetFormatPr defaultRowHeight="12.75" x14ac:dyDescent="0.2"/>
  <cols>
    <col min="1" max="1" width="11" customWidth="1"/>
    <col min="2" max="2" width="5.85546875" customWidth="1"/>
    <col min="3" max="3" width="6.140625" customWidth="1"/>
    <col min="4" max="4" width="38.5703125" customWidth="1"/>
    <col min="5" max="5" width="16.85546875" customWidth="1"/>
    <col min="8" max="9" width="10.5703125" customWidth="1"/>
    <col min="10" max="10" width="2.42578125" bestFit="1" customWidth="1"/>
    <col min="11" max="11" width="30.140625" bestFit="1" customWidth="1"/>
    <col min="12" max="12" width="10.140625" customWidth="1"/>
    <col min="13" max="13" width="9.7109375" customWidth="1"/>
    <col min="14" max="14" width="10.28515625" customWidth="1"/>
  </cols>
  <sheetData>
    <row r="1" spans="1:5" ht="20.25" x14ac:dyDescent="0.3">
      <c r="A1" s="180" t="s">
        <v>27</v>
      </c>
      <c r="B1" s="180"/>
      <c r="C1" s="180"/>
      <c r="D1" s="180"/>
      <c r="E1" s="180"/>
    </row>
    <row r="2" spans="1:5" ht="20.25" x14ac:dyDescent="0.3">
      <c r="A2" s="29" t="s">
        <v>93</v>
      </c>
      <c r="B2" s="29"/>
      <c r="C2" s="29"/>
      <c r="D2" s="29"/>
      <c r="E2" s="29"/>
    </row>
    <row r="3" spans="1:5" ht="39.75" customHeight="1" x14ac:dyDescent="0.3">
      <c r="A3" s="30" t="s">
        <v>14</v>
      </c>
      <c r="B3" s="30"/>
      <c r="C3" s="30"/>
      <c r="D3" s="30" t="s">
        <v>13</v>
      </c>
      <c r="E3" s="37" t="s">
        <v>0</v>
      </c>
    </row>
    <row r="4" spans="1:5" ht="21" thickBot="1" x14ac:dyDescent="0.35">
      <c r="A4" s="31" t="s">
        <v>15</v>
      </c>
      <c r="B4" s="32"/>
      <c r="C4" s="33">
        <v>3</v>
      </c>
      <c r="D4" s="31" t="s">
        <v>4</v>
      </c>
      <c r="E4" s="31">
        <v>529</v>
      </c>
    </row>
    <row r="5" spans="1:5" ht="21.75" thickTop="1" thickBot="1" x14ac:dyDescent="0.35">
      <c r="A5" s="31" t="s">
        <v>16</v>
      </c>
      <c r="B5" s="31"/>
      <c r="C5" s="34" t="s">
        <v>35</v>
      </c>
      <c r="D5" s="31" t="s">
        <v>3</v>
      </c>
      <c r="E5" s="31">
        <v>468</v>
      </c>
    </row>
    <row r="6" spans="1:5" ht="21.75" thickTop="1" thickBot="1" x14ac:dyDescent="0.35">
      <c r="A6" s="31" t="s">
        <v>17</v>
      </c>
      <c r="B6" s="31"/>
      <c r="C6" s="34" t="s">
        <v>35</v>
      </c>
      <c r="D6" s="31" t="s">
        <v>7</v>
      </c>
      <c r="E6" s="31">
        <v>416</v>
      </c>
    </row>
    <row r="7" spans="1:5" ht="21.75" thickTop="1" thickBot="1" x14ac:dyDescent="0.35">
      <c r="A7" s="31" t="s">
        <v>18</v>
      </c>
      <c r="B7" s="31"/>
      <c r="C7" s="34" t="s">
        <v>35</v>
      </c>
      <c r="D7" s="31" t="s">
        <v>11</v>
      </c>
      <c r="E7" s="31">
        <v>408</v>
      </c>
    </row>
    <row r="8" spans="1:5" ht="21.75" thickTop="1" thickBot="1" x14ac:dyDescent="0.35">
      <c r="A8" s="31" t="s">
        <v>19</v>
      </c>
      <c r="B8" s="31"/>
      <c r="C8" s="34" t="s">
        <v>35</v>
      </c>
      <c r="D8" s="31" t="s">
        <v>6</v>
      </c>
      <c r="E8" s="31">
        <v>171</v>
      </c>
    </row>
    <row r="9" spans="1:5" ht="21.75" thickTop="1" thickBot="1" x14ac:dyDescent="0.35">
      <c r="A9" s="31" t="s">
        <v>20</v>
      </c>
      <c r="B9" s="31"/>
      <c r="C9" s="34" t="s">
        <v>35</v>
      </c>
      <c r="D9" s="31" t="s">
        <v>8</v>
      </c>
      <c r="E9" s="31">
        <v>162</v>
      </c>
    </row>
    <row r="10" spans="1:5" ht="21.75" thickTop="1" thickBot="1" x14ac:dyDescent="0.35">
      <c r="A10" s="31" t="s">
        <v>21</v>
      </c>
      <c r="B10" s="31"/>
      <c r="C10" s="34" t="s">
        <v>35</v>
      </c>
      <c r="D10" s="31" t="s">
        <v>9</v>
      </c>
      <c r="E10" s="31">
        <v>150</v>
      </c>
    </row>
    <row r="11" spans="1:5" ht="21.75" thickTop="1" thickBot="1" x14ac:dyDescent="0.35">
      <c r="A11" s="31" t="s">
        <v>22</v>
      </c>
      <c r="B11" s="31"/>
      <c r="C11" s="35">
        <v>1</v>
      </c>
      <c r="D11" s="31" t="s">
        <v>1</v>
      </c>
      <c r="E11" s="31">
        <v>144</v>
      </c>
    </row>
    <row r="12" spans="1:5" ht="21.75" thickTop="1" thickBot="1" x14ac:dyDescent="0.35">
      <c r="A12" s="31" t="s">
        <v>23</v>
      </c>
      <c r="B12" s="31"/>
      <c r="C12" s="36">
        <v>1</v>
      </c>
      <c r="D12" s="31" t="s">
        <v>10</v>
      </c>
      <c r="E12" s="31">
        <v>108</v>
      </c>
    </row>
    <row r="13" spans="1:5" ht="21.75" thickTop="1" thickBot="1" x14ac:dyDescent="0.35">
      <c r="A13" s="31" t="s">
        <v>24</v>
      </c>
      <c r="B13" s="31"/>
      <c r="C13" s="34" t="s">
        <v>35</v>
      </c>
      <c r="D13" s="31" t="s">
        <v>5</v>
      </c>
      <c r="E13" s="31">
        <v>68</v>
      </c>
    </row>
    <row r="14" spans="1:5" ht="21.75" thickTop="1" thickBot="1" x14ac:dyDescent="0.35">
      <c r="A14" s="31" t="s">
        <v>25</v>
      </c>
      <c r="B14" s="31"/>
      <c r="C14" s="34" t="s">
        <v>35</v>
      </c>
      <c r="D14" s="31" t="s">
        <v>2</v>
      </c>
      <c r="E14" s="31">
        <v>50</v>
      </c>
    </row>
    <row r="15" spans="1:5" ht="21.75" thickTop="1" thickBot="1" x14ac:dyDescent="0.35">
      <c r="A15" s="31" t="s">
        <v>26</v>
      </c>
      <c r="B15" s="31"/>
      <c r="C15" s="34" t="s">
        <v>35</v>
      </c>
      <c r="D15" s="31" t="s">
        <v>12</v>
      </c>
      <c r="E15" s="31">
        <v>38</v>
      </c>
    </row>
    <row r="16" spans="1:5" ht="21.75" thickTop="1" thickBot="1" x14ac:dyDescent="0.35">
      <c r="A16" s="31" t="s">
        <v>58</v>
      </c>
      <c r="B16" s="31"/>
      <c r="C16" s="34" t="s">
        <v>35</v>
      </c>
      <c r="D16" s="31" t="s">
        <v>57</v>
      </c>
      <c r="E16" s="31">
        <v>28</v>
      </c>
    </row>
    <row r="17" spans="1:14" ht="13.5" thickTop="1" x14ac:dyDescent="0.2"/>
    <row r="19" spans="1:14" ht="20.25" x14ac:dyDescent="0.3">
      <c r="A19" s="180" t="s">
        <v>27</v>
      </c>
      <c r="B19" s="180"/>
      <c r="C19" s="180"/>
      <c r="D19" s="180"/>
      <c r="E19" s="180"/>
      <c r="H19" s="180" t="s">
        <v>68</v>
      </c>
      <c r="I19" s="180"/>
      <c r="J19" s="180"/>
      <c r="K19" s="180"/>
      <c r="L19" s="180"/>
      <c r="M19" s="180"/>
      <c r="N19" s="180"/>
    </row>
    <row r="20" spans="1:14" ht="20.25" x14ac:dyDescent="0.3">
      <c r="A20" s="29" t="s">
        <v>103</v>
      </c>
      <c r="B20" s="29"/>
      <c r="C20" s="29"/>
      <c r="D20" s="29"/>
      <c r="E20" s="29"/>
    </row>
    <row r="21" spans="1:14" ht="40.5" x14ac:dyDescent="0.3">
      <c r="A21" s="30" t="s">
        <v>14</v>
      </c>
      <c r="B21" s="30"/>
      <c r="C21" s="30"/>
      <c r="D21" s="30" t="s">
        <v>13</v>
      </c>
      <c r="E21" s="37" t="s">
        <v>0</v>
      </c>
      <c r="H21" s="99" t="s">
        <v>14</v>
      </c>
      <c r="I21" s="185" t="s">
        <v>67</v>
      </c>
      <c r="J21" s="186"/>
      <c r="K21" s="100" t="s">
        <v>13</v>
      </c>
      <c r="L21" s="100" t="s">
        <v>71</v>
      </c>
      <c r="M21" s="100" t="s">
        <v>72</v>
      </c>
      <c r="N21" s="100" t="s">
        <v>69</v>
      </c>
    </row>
    <row r="22" spans="1:14" ht="21" thickBot="1" x14ac:dyDescent="0.35">
      <c r="A22" s="31" t="s">
        <v>15</v>
      </c>
      <c r="B22" s="32"/>
      <c r="C22" s="33">
        <v>4</v>
      </c>
      <c r="D22" s="31" t="s">
        <v>4</v>
      </c>
      <c r="E22" s="31">
        <v>577</v>
      </c>
      <c r="H22" s="31" t="s">
        <v>15</v>
      </c>
      <c r="I22" s="31"/>
      <c r="J22" s="34" t="s">
        <v>35</v>
      </c>
      <c r="K22" s="31" t="s">
        <v>11</v>
      </c>
      <c r="L22" s="31">
        <v>140</v>
      </c>
      <c r="M22" s="31">
        <v>258</v>
      </c>
      <c r="N22" s="40">
        <v>118</v>
      </c>
    </row>
    <row r="23" spans="1:14" ht="21.75" thickTop="1" thickBot="1" x14ac:dyDescent="0.35">
      <c r="A23" s="31" t="s">
        <v>16</v>
      </c>
      <c r="B23" s="31"/>
      <c r="C23" s="35">
        <v>2</v>
      </c>
      <c r="D23" s="31" t="s">
        <v>11</v>
      </c>
      <c r="E23" s="31">
        <v>524</v>
      </c>
      <c r="H23" s="31" t="s">
        <v>16</v>
      </c>
      <c r="I23" s="31"/>
      <c r="J23" s="34" t="s">
        <v>35</v>
      </c>
      <c r="K23" s="31" t="s">
        <v>3</v>
      </c>
      <c r="L23" s="31">
        <v>130</v>
      </c>
      <c r="M23" s="31">
        <v>214</v>
      </c>
      <c r="N23" s="40">
        <v>84</v>
      </c>
    </row>
    <row r="24" spans="1:14" ht="21.75" thickTop="1" thickBot="1" x14ac:dyDescent="0.35">
      <c r="A24" s="31" t="s">
        <v>17</v>
      </c>
      <c r="B24" s="31"/>
      <c r="C24" s="36">
        <v>1</v>
      </c>
      <c r="D24" s="31" t="s">
        <v>3</v>
      </c>
      <c r="E24" s="31">
        <v>478</v>
      </c>
      <c r="H24" s="31" t="s">
        <v>17</v>
      </c>
      <c r="I24" s="31"/>
      <c r="J24" s="34" t="s">
        <v>35</v>
      </c>
      <c r="K24" s="31" t="s">
        <v>4</v>
      </c>
      <c r="L24" s="31">
        <v>130</v>
      </c>
      <c r="M24" s="31">
        <v>182</v>
      </c>
      <c r="N24" s="40">
        <v>52</v>
      </c>
    </row>
    <row r="25" spans="1:14" ht="21.75" thickTop="1" thickBot="1" x14ac:dyDescent="0.35">
      <c r="A25" s="31" t="s">
        <v>18</v>
      </c>
      <c r="B25" s="31"/>
      <c r="C25" s="36">
        <v>1</v>
      </c>
      <c r="D25" s="31" t="s">
        <v>7</v>
      </c>
      <c r="E25" s="31">
        <v>416</v>
      </c>
      <c r="H25" s="31" t="s">
        <v>18</v>
      </c>
      <c r="I25" s="31"/>
      <c r="J25" s="34" t="s">
        <v>35</v>
      </c>
      <c r="K25" s="31" t="s">
        <v>7</v>
      </c>
      <c r="L25" s="31">
        <v>90</v>
      </c>
      <c r="M25" s="31">
        <v>132</v>
      </c>
      <c r="N25" s="40">
        <v>42</v>
      </c>
    </row>
    <row r="26" spans="1:14" ht="21.75" thickTop="1" thickBot="1" x14ac:dyDescent="0.35">
      <c r="A26" s="31" t="s">
        <v>19</v>
      </c>
      <c r="B26" s="31"/>
      <c r="C26" s="35">
        <v>1</v>
      </c>
      <c r="D26" s="31" t="s">
        <v>8</v>
      </c>
      <c r="E26" s="31">
        <v>200</v>
      </c>
      <c r="H26" s="31" t="s">
        <v>19</v>
      </c>
      <c r="I26" s="31"/>
      <c r="J26" s="34" t="s">
        <v>35</v>
      </c>
      <c r="K26" s="31" t="s">
        <v>5</v>
      </c>
      <c r="L26" s="31">
        <v>20</v>
      </c>
      <c r="M26" s="31">
        <v>48</v>
      </c>
      <c r="N26" s="40">
        <v>28</v>
      </c>
    </row>
    <row r="27" spans="1:14" ht="21.75" thickTop="1" thickBot="1" x14ac:dyDescent="0.35">
      <c r="A27" s="31" t="s">
        <v>20</v>
      </c>
      <c r="B27" s="31"/>
      <c r="C27" s="35">
        <v>2</v>
      </c>
      <c r="D27" s="31" t="s">
        <v>1</v>
      </c>
      <c r="E27" s="31">
        <v>184</v>
      </c>
      <c r="H27" s="31" t="s">
        <v>20</v>
      </c>
      <c r="I27" s="31"/>
      <c r="J27" s="34" t="s">
        <v>35</v>
      </c>
      <c r="K27" s="31" t="s">
        <v>1</v>
      </c>
      <c r="L27" s="31">
        <v>130</v>
      </c>
      <c r="M27" s="31">
        <v>132</v>
      </c>
      <c r="N27" s="40">
        <v>2</v>
      </c>
    </row>
    <row r="28" spans="1:14" ht="21.75" thickTop="1" thickBot="1" x14ac:dyDescent="0.35">
      <c r="A28" s="31" t="s">
        <v>21</v>
      </c>
      <c r="B28" s="31"/>
      <c r="C28" s="36">
        <v>2</v>
      </c>
      <c r="D28" s="31" t="s">
        <v>6</v>
      </c>
      <c r="E28" s="31">
        <v>171</v>
      </c>
      <c r="H28" s="31" t="s">
        <v>21</v>
      </c>
      <c r="I28" s="31"/>
      <c r="J28" s="34" t="s">
        <v>35</v>
      </c>
      <c r="K28" s="31" t="s">
        <v>12</v>
      </c>
      <c r="L28" s="31">
        <v>30</v>
      </c>
      <c r="M28" s="31">
        <v>10</v>
      </c>
      <c r="N28" s="40">
        <v>-20</v>
      </c>
    </row>
    <row r="29" spans="1:14" ht="21.75" thickTop="1" thickBot="1" x14ac:dyDescent="0.35">
      <c r="A29" s="31" t="s">
        <v>22</v>
      </c>
      <c r="B29" s="31"/>
      <c r="C29" s="36">
        <v>1</v>
      </c>
      <c r="D29" s="31" t="s">
        <v>9</v>
      </c>
      <c r="E29" s="31">
        <v>150</v>
      </c>
      <c r="H29" s="31" t="s">
        <v>22</v>
      </c>
      <c r="I29" s="31"/>
      <c r="J29" s="34" t="s">
        <v>35</v>
      </c>
      <c r="K29" s="31" t="s">
        <v>8</v>
      </c>
      <c r="L29" s="31">
        <v>80</v>
      </c>
      <c r="M29" s="31">
        <v>58</v>
      </c>
      <c r="N29" s="40">
        <v>-22</v>
      </c>
    </row>
    <row r="30" spans="1:14" ht="21.75" thickTop="1" thickBot="1" x14ac:dyDescent="0.35">
      <c r="A30" s="31" t="s">
        <v>23</v>
      </c>
      <c r="B30" s="31"/>
      <c r="C30" s="35">
        <v>1</v>
      </c>
      <c r="D30" s="31" t="s">
        <v>5</v>
      </c>
      <c r="E30" s="31">
        <v>116</v>
      </c>
      <c r="H30" s="31" t="s">
        <v>23</v>
      </c>
      <c r="I30" s="31"/>
      <c r="J30" s="34" t="s">
        <v>35</v>
      </c>
      <c r="K30" s="31" t="s">
        <v>57</v>
      </c>
      <c r="L30" s="31">
        <v>50</v>
      </c>
      <c r="M30" s="31">
        <v>28</v>
      </c>
      <c r="N30" s="40">
        <v>-22</v>
      </c>
    </row>
    <row r="31" spans="1:14" ht="21.75" thickTop="1" thickBot="1" x14ac:dyDescent="0.35">
      <c r="A31" s="31" t="s">
        <v>24</v>
      </c>
      <c r="B31" s="31"/>
      <c r="C31" s="36">
        <v>1</v>
      </c>
      <c r="D31" s="31" t="s">
        <v>10</v>
      </c>
      <c r="E31" s="31">
        <v>108</v>
      </c>
      <c r="H31" s="31" t="s">
        <v>24</v>
      </c>
      <c r="I31" s="31"/>
      <c r="J31" s="34" t="s">
        <v>35</v>
      </c>
      <c r="K31" s="31" t="s">
        <v>6</v>
      </c>
      <c r="L31" s="31">
        <v>70</v>
      </c>
      <c r="M31" s="31">
        <v>30</v>
      </c>
      <c r="N31" s="40">
        <v>-40</v>
      </c>
    </row>
    <row r="32" spans="1:14" ht="21.75" thickTop="1" thickBot="1" x14ac:dyDescent="0.35">
      <c r="A32" s="31" t="s">
        <v>25</v>
      </c>
      <c r="B32" s="31"/>
      <c r="C32" s="34" t="s">
        <v>35</v>
      </c>
      <c r="D32" s="31" t="s">
        <v>2</v>
      </c>
      <c r="E32" s="31">
        <v>50</v>
      </c>
      <c r="H32" s="31" t="s">
        <v>25</v>
      </c>
      <c r="I32" s="31"/>
      <c r="J32" s="34" t="s">
        <v>35</v>
      </c>
      <c r="K32" s="31" t="s">
        <v>10</v>
      </c>
      <c r="L32" s="31">
        <v>80</v>
      </c>
      <c r="M32" s="31">
        <v>28</v>
      </c>
      <c r="N32" s="40">
        <v>-52</v>
      </c>
    </row>
    <row r="33" spans="1:14" ht="21.75" thickTop="1" thickBot="1" x14ac:dyDescent="0.35">
      <c r="A33" s="31" t="s">
        <v>26</v>
      </c>
      <c r="B33" s="31"/>
      <c r="C33" s="34" t="s">
        <v>35</v>
      </c>
      <c r="D33" s="31" t="s">
        <v>12</v>
      </c>
      <c r="E33" s="31">
        <v>38</v>
      </c>
      <c r="H33" s="31" t="s">
        <v>26</v>
      </c>
      <c r="I33" s="31"/>
      <c r="J33" s="34" t="s">
        <v>35</v>
      </c>
      <c r="K33" s="31" t="s">
        <v>2</v>
      </c>
      <c r="L33" s="31">
        <v>80</v>
      </c>
      <c r="M33" s="31">
        <v>10</v>
      </c>
      <c r="N33" s="40">
        <v>-70</v>
      </c>
    </row>
    <row r="34" spans="1:14" ht="21.75" thickTop="1" thickBot="1" x14ac:dyDescent="0.35">
      <c r="A34" s="31" t="s">
        <v>58</v>
      </c>
      <c r="B34" s="31"/>
      <c r="C34" s="34" t="s">
        <v>35</v>
      </c>
      <c r="D34" s="31" t="s">
        <v>57</v>
      </c>
      <c r="E34" s="31">
        <v>28</v>
      </c>
      <c r="H34" s="31" t="s">
        <v>58</v>
      </c>
      <c r="I34" s="31"/>
      <c r="J34" s="34" t="s">
        <v>35</v>
      </c>
      <c r="K34" s="31" t="s">
        <v>9</v>
      </c>
      <c r="L34" s="31">
        <v>110</v>
      </c>
      <c r="M34" s="31">
        <v>10</v>
      </c>
      <c r="N34" s="40">
        <v>-100</v>
      </c>
    </row>
    <row r="35" spans="1:14" ht="13.5" thickTop="1" x14ac:dyDescent="0.2">
      <c r="H35" s="183" t="s">
        <v>70</v>
      </c>
      <c r="I35" s="183"/>
      <c r="J35" s="183"/>
      <c r="K35" s="183"/>
      <c r="L35" s="183"/>
      <c r="M35" s="183"/>
      <c r="N35" s="184"/>
    </row>
  </sheetData>
  <autoFilter ref="D3:E3" xr:uid="{B2FCE68F-F990-44E4-AFF7-2B1524A32887}">
    <sortState xmlns:xlrd2="http://schemas.microsoft.com/office/spreadsheetml/2017/richdata2" ref="D4:E16">
      <sortCondition descending="1" ref="E3"/>
    </sortState>
  </autoFilter>
  <mergeCells count="5">
    <mergeCell ref="A1:E1"/>
    <mergeCell ref="A19:E19"/>
    <mergeCell ref="H19:N19"/>
    <mergeCell ref="I21:J21"/>
    <mergeCell ref="H35:N35"/>
  </mergeCells>
  <conditionalFormatting sqref="N22:N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0F7B-109A-4CF3-B6FA-D3D4F275C9DB}">
  <dimension ref="A1:I16"/>
  <sheetViews>
    <sheetView workbookViewId="0">
      <selection activeCell="F3" sqref="F3"/>
    </sheetView>
  </sheetViews>
  <sheetFormatPr defaultRowHeight="12.75" x14ac:dyDescent="0.2"/>
  <cols>
    <col min="1" max="1" width="13" bestFit="1" customWidth="1"/>
    <col min="2" max="3" width="0" hidden="1" customWidth="1"/>
    <col min="4" max="4" width="30" bestFit="1" customWidth="1"/>
    <col min="5" max="5" width="27.42578125" bestFit="1" customWidth="1"/>
  </cols>
  <sheetData>
    <row r="1" spans="1:9" ht="20.25" x14ac:dyDescent="0.3">
      <c r="A1" s="30" t="s">
        <v>14</v>
      </c>
      <c r="B1" s="30"/>
      <c r="C1" s="30"/>
      <c r="D1" s="30" t="s">
        <v>13</v>
      </c>
      <c r="E1" s="37" t="s">
        <v>0</v>
      </c>
    </row>
    <row r="2" spans="1:9" ht="28.5" customHeight="1" thickBot="1" x14ac:dyDescent="0.35">
      <c r="A2" s="31" t="s">
        <v>15</v>
      </c>
      <c r="B2" s="32"/>
      <c r="C2" s="33">
        <v>4</v>
      </c>
      <c r="D2" s="31" t="s">
        <v>11</v>
      </c>
      <c r="E2" s="31">
        <v>608</v>
      </c>
      <c r="F2">
        <f>E2-E3</f>
        <v>31</v>
      </c>
    </row>
    <row r="3" spans="1:9" ht="28.5" customHeight="1" thickTop="1" thickBot="1" x14ac:dyDescent="0.35">
      <c r="A3" s="31" t="s">
        <v>16</v>
      </c>
      <c r="B3" s="31"/>
      <c r="C3" s="35">
        <v>2</v>
      </c>
      <c r="D3" s="31" t="s">
        <v>4</v>
      </c>
      <c r="E3" s="31">
        <v>577</v>
      </c>
    </row>
    <row r="4" spans="1:9" ht="28.5" customHeight="1" thickTop="1" thickBot="1" x14ac:dyDescent="0.35">
      <c r="A4" s="31" t="s">
        <v>17</v>
      </c>
      <c r="B4" s="31"/>
      <c r="C4" s="36">
        <v>1</v>
      </c>
      <c r="D4" s="31" t="s">
        <v>3</v>
      </c>
      <c r="E4" s="31">
        <v>508</v>
      </c>
    </row>
    <row r="5" spans="1:9" ht="28.5" customHeight="1" thickTop="1" thickBot="1" x14ac:dyDescent="0.35">
      <c r="A5" s="31" t="s">
        <v>18</v>
      </c>
      <c r="B5" s="31"/>
      <c r="C5" s="36">
        <v>1</v>
      </c>
      <c r="D5" s="31" t="s">
        <v>7</v>
      </c>
      <c r="E5" s="31">
        <v>446</v>
      </c>
    </row>
    <row r="6" spans="1:9" ht="28.5" customHeight="1" thickTop="1" thickBot="1" x14ac:dyDescent="0.35">
      <c r="A6" s="31" t="s">
        <v>19</v>
      </c>
      <c r="B6" s="31"/>
      <c r="C6" s="35">
        <v>1</v>
      </c>
      <c r="D6" s="31" t="s">
        <v>1</v>
      </c>
      <c r="E6" s="31">
        <v>226</v>
      </c>
    </row>
    <row r="7" spans="1:9" ht="28.5" customHeight="1" thickTop="1" thickBot="1" x14ac:dyDescent="0.35">
      <c r="A7" s="31" t="s">
        <v>20</v>
      </c>
      <c r="B7" s="31"/>
      <c r="C7" s="35">
        <v>2</v>
      </c>
      <c r="D7" s="31" t="s">
        <v>8</v>
      </c>
      <c r="E7" s="31">
        <v>200</v>
      </c>
    </row>
    <row r="8" spans="1:9" ht="28.5" customHeight="1" thickTop="1" thickBot="1" x14ac:dyDescent="0.35">
      <c r="A8" s="31" t="s">
        <v>21</v>
      </c>
      <c r="B8" s="31"/>
      <c r="C8" s="36">
        <v>2</v>
      </c>
      <c r="D8" s="31" t="s">
        <v>6</v>
      </c>
      <c r="E8" s="31">
        <v>181</v>
      </c>
    </row>
    <row r="9" spans="1:9" ht="28.5" customHeight="1" thickTop="1" thickBot="1" x14ac:dyDescent="0.35">
      <c r="A9" s="31" t="s">
        <v>22</v>
      </c>
      <c r="B9" s="31"/>
      <c r="C9" s="36">
        <v>1</v>
      </c>
      <c r="D9" s="31" t="s">
        <v>9</v>
      </c>
      <c r="E9" s="31">
        <v>150</v>
      </c>
    </row>
    <row r="10" spans="1:9" ht="28.5" customHeight="1" thickTop="1" thickBot="1" x14ac:dyDescent="0.35">
      <c r="A10" s="31" t="s">
        <v>23</v>
      </c>
      <c r="B10" s="31"/>
      <c r="C10" s="35">
        <v>1</v>
      </c>
      <c r="D10" s="31" t="s">
        <v>10</v>
      </c>
      <c r="E10" s="31">
        <v>138</v>
      </c>
    </row>
    <row r="11" spans="1:9" ht="28.5" customHeight="1" thickTop="1" thickBot="1" x14ac:dyDescent="0.35">
      <c r="A11" s="31" t="s">
        <v>24</v>
      </c>
      <c r="B11" s="31"/>
      <c r="C11" s="36">
        <v>1</v>
      </c>
      <c r="D11" s="31" t="s">
        <v>5</v>
      </c>
      <c r="E11" s="31">
        <v>126</v>
      </c>
    </row>
    <row r="12" spans="1:9" ht="28.5" customHeight="1" thickTop="1" thickBot="1" x14ac:dyDescent="0.35">
      <c r="A12" s="31" t="s">
        <v>25</v>
      </c>
      <c r="B12" s="31"/>
      <c r="C12" s="34" t="s">
        <v>35</v>
      </c>
      <c r="D12" s="31" t="s">
        <v>2</v>
      </c>
      <c r="E12" s="31">
        <v>84</v>
      </c>
    </row>
    <row r="13" spans="1:9" ht="28.5" customHeight="1" thickTop="1" thickBot="1" x14ac:dyDescent="0.35">
      <c r="A13" s="31" t="s">
        <v>26</v>
      </c>
      <c r="B13" s="31"/>
      <c r="C13" s="34" t="s">
        <v>35</v>
      </c>
      <c r="D13" s="31" t="s">
        <v>12</v>
      </c>
      <c r="E13" s="31">
        <v>62</v>
      </c>
    </row>
    <row r="14" spans="1:9" ht="28.5" customHeight="1" thickTop="1" thickBot="1" x14ac:dyDescent="0.35">
      <c r="A14" s="31" t="s">
        <v>58</v>
      </c>
      <c r="B14" s="31"/>
      <c r="C14" s="34" t="s">
        <v>35</v>
      </c>
      <c r="D14" s="31" t="s">
        <v>76</v>
      </c>
      <c r="E14" s="31">
        <v>36</v>
      </c>
      <c r="I14" t="s">
        <v>79</v>
      </c>
    </row>
    <row r="15" spans="1:9" ht="28.5" customHeight="1" thickTop="1" thickBot="1" x14ac:dyDescent="0.35">
      <c r="A15" s="31" t="s">
        <v>78</v>
      </c>
      <c r="B15" s="31"/>
      <c r="C15" s="34" t="s">
        <v>35</v>
      </c>
      <c r="D15" s="42" t="s">
        <v>57</v>
      </c>
      <c r="E15" s="42">
        <v>28</v>
      </c>
    </row>
    <row r="16" spans="1:9" ht="13.5" thickTop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Weekly Calcs</vt:lpstr>
      <vt:lpstr>Records</vt:lpstr>
      <vt:lpstr>Table</vt:lpstr>
      <vt:lpstr>Results</vt:lpstr>
      <vt:lpstr>Table History</vt:lpstr>
      <vt:lpstr>Results Template</vt:lpstr>
      <vt:lpstr>Nov 13th Results</vt:lpstr>
      <vt:lpstr>Nov 6th Results</vt:lpstr>
      <vt:lpstr>Oct 30th Results</vt:lpstr>
      <vt:lpstr>Oct 23rd Results</vt:lpstr>
      <vt:lpstr>Oct 16 Results</vt:lpstr>
      <vt:lpstr>June 5th Results (2)</vt:lpstr>
      <vt:lpstr>June 5th Results</vt:lpstr>
      <vt:lpstr>May 29th results</vt:lpstr>
      <vt:lpstr>May22nd20Results</vt:lpstr>
      <vt:lpstr>May15th20Results</vt:lpstr>
      <vt:lpstr>Table 29thMay</vt:lpstr>
      <vt:lpstr>Table 22ndMay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Aidan Farnan</cp:lastModifiedBy>
  <dcterms:created xsi:type="dcterms:W3CDTF">2020-05-16T00:54:01Z</dcterms:created>
  <dcterms:modified xsi:type="dcterms:W3CDTF">2021-03-03T23:32:55Z</dcterms:modified>
</cp:coreProperties>
</file>