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/>
  <calcPr/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<sst xmlns="http://schemas.openxmlformats.org/spreadsheetml/2006/main" count="108" uniqueCount="76">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</sst>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Monospace"/>
    </font>
    <font>
      <color theme="1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vs.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'Create your chart here'!$C$3</c:f>
            </c:strRef>
          </c:tx>
          <c:spPr>
            <a:solidFill>
              <a:srgbClr val="0071BC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721554957"/>
        <c:axId val="1980005361"/>
      </c:barChart>
      <c:catAx>
        <c:axId val="721554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005361"/>
      </c:catAx>
      <c:valAx>
        <c:axId val="1980005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554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G2" s="6" t="str">
        <f t="shared" ref="G2:G31" si="1">LEFT(A2,5)</f>
        <v>51993</v>
      </c>
      <c r="H2" s="6" t="str">
        <f t="shared" ref="H2:H31" si="2">RIGHT(A2,4)</f>
        <v>Masc</v>
      </c>
      <c r="I2" s="8" t="str">
        <f t="shared" ref="I2:I31" si="3">MID(D2,4,2)</f>
        <v>NC</v>
      </c>
      <c r="L2" s="9" t="str">
        <f t="shared" ref="L2:L5" si="4">TRIM(C2)</f>
        <v>Candy's Beauty Supply</v>
      </c>
      <c r="M2" s="10">
        <f>SUM(F2,F7,F9,F15,F23,F28)</f>
        <v>23541.02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15.0</v>
      </c>
      <c r="F3" s="11">
        <v>202.48</v>
      </c>
      <c r="G3" s="6" t="str">
        <f t="shared" si="1"/>
        <v>49631</v>
      </c>
      <c r="H3" s="6" t="str">
        <f t="shared" si="2"/>
        <v>Foun</v>
      </c>
      <c r="I3" s="8" t="str">
        <f t="shared" si="3"/>
        <v>VA</v>
      </c>
      <c r="L3" s="9" t="str">
        <f t="shared" si="4"/>
        <v>Rockland's</v>
      </c>
      <c r="M3" s="12">
        <f>SUM(F3,F6,F10,F11,F14,F19,F30)</f>
        <v>12794.67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G4" s="6" t="str">
        <f t="shared" si="1"/>
        <v>42292</v>
      </c>
      <c r="H4" s="6" t="str">
        <f t="shared" si="2"/>
        <v>Glos</v>
      </c>
      <c r="I4" s="8" t="str">
        <f t="shared" si="3"/>
        <v>MD</v>
      </c>
      <c r="L4" s="9" t="str">
        <f t="shared" si="4"/>
        <v>Rudiger Pharmacy</v>
      </c>
      <c r="M4" s="10">
        <f>SUM(F4,F12,F17,F22,F25,F29,F31)</f>
        <v>48753.88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G5" s="6" t="str">
        <f t="shared" si="1"/>
        <v>86661</v>
      </c>
      <c r="H5" s="6" t="str">
        <f t="shared" si="2"/>
        <v>Shad</v>
      </c>
      <c r="I5" s="8" t="str">
        <f t="shared" si="3"/>
        <v>SC</v>
      </c>
      <c r="L5" s="9" t="str">
        <f t="shared" si="4"/>
        <v>Elizabethtown Supply</v>
      </c>
      <c r="M5" s="10">
        <f>SUM(F5,F8,F13,F16,F18,F20,F21,F24,F26,F27)</f>
        <v>46644.42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5.0</v>
      </c>
      <c r="F6" s="11">
        <v>97.0</v>
      </c>
      <c r="G6" s="6" t="str">
        <f t="shared" si="1"/>
        <v>49541</v>
      </c>
      <c r="H6" s="6" t="str">
        <f t="shared" si="2"/>
        <v>Eyel</v>
      </c>
      <c r="I6" s="8" t="str">
        <f t="shared" si="3"/>
        <v>VA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G7" s="6" t="str">
        <f t="shared" si="1"/>
        <v>58337</v>
      </c>
      <c r="H7" s="6" t="str">
        <f t="shared" si="2"/>
        <v>Foun</v>
      </c>
      <c r="I7" s="8" t="str">
        <f t="shared" si="3"/>
        <v>NC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G8" s="6" t="str">
        <f t="shared" si="1"/>
        <v>40014</v>
      </c>
      <c r="H8" s="6" t="str">
        <f t="shared" si="2"/>
        <v>Masc</v>
      </c>
      <c r="I8" s="8" t="str">
        <f t="shared" si="3"/>
        <v>SC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G9" s="6" t="str">
        <f t="shared" si="1"/>
        <v>86139</v>
      </c>
      <c r="H9" s="6" t="str">
        <f t="shared" si="2"/>
        <v>Lips</v>
      </c>
      <c r="I9" s="8" t="str">
        <f t="shared" si="3"/>
        <v>NC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86.0</v>
      </c>
      <c r="F10" s="11">
        <v>2392.5</v>
      </c>
      <c r="G10" s="6" t="str">
        <f t="shared" si="1"/>
        <v>69601</v>
      </c>
      <c r="H10" s="6" t="str">
        <f t="shared" si="2"/>
        <v>Exfo</v>
      </c>
      <c r="I10" s="8" t="str">
        <f t="shared" si="3"/>
        <v>VA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19.0</v>
      </c>
      <c r="F11" s="7">
        <v>1281.02</v>
      </c>
      <c r="G11" s="6" t="str">
        <f t="shared" si="1"/>
        <v>25331</v>
      </c>
      <c r="H11" s="6" t="str">
        <f t="shared" si="2"/>
        <v>Glos</v>
      </c>
      <c r="I11" s="8" t="str">
        <f t="shared" si="3"/>
        <v>VA</v>
      </c>
    </row>
    <row r="12">
      <c r="A12" s="4" t="s">
        <v>35</v>
      </c>
      <c r="B12" s="13">
        <v>11.75</v>
      </c>
      <c r="C12" s="4" t="s">
        <v>18</v>
      </c>
      <c r="D12" s="6" t="s">
        <v>36</v>
      </c>
      <c r="E12" s="14">
        <v>707.0</v>
      </c>
      <c r="F12" s="15">
        <f>(B12*E12)</f>
        <v>8307.25</v>
      </c>
      <c r="G12" s="6" t="str">
        <f t="shared" si="1"/>
        <v>85021</v>
      </c>
      <c r="H12" s="6" t="str">
        <f t="shared" si="2"/>
        <v>Foun</v>
      </c>
      <c r="I12" s="8" t="str">
        <f t="shared" si="3"/>
        <v>MD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G13" s="6" t="str">
        <f t="shared" si="1"/>
        <v>69030</v>
      </c>
      <c r="H13" s="6" t="str">
        <f t="shared" si="2"/>
        <v>Masc</v>
      </c>
      <c r="I13" s="8" t="str">
        <f t="shared" si="3"/>
        <v>SC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11">
        <v>19.94</v>
      </c>
      <c r="G14" s="6" t="str">
        <f t="shared" si="1"/>
        <v>13230</v>
      </c>
      <c r="H14" s="6" t="str">
        <f t="shared" si="2"/>
        <v>Masc</v>
      </c>
      <c r="I14" s="8" t="str">
        <f t="shared" si="3"/>
        <v>VA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G15" s="6" t="str">
        <f t="shared" si="1"/>
        <v>91559</v>
      </c>
      <c r="H15" s="6" t="str">
        <f t="shared" si="2"/>
        <v>Eyel</v>
      </c>
      <c r="I15" s="8" t="str">
        <f t="shared" si="3"/>
        <v>NC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G16" s="6" t="str">
        <f t="shared" si="1"/>
        <v>62289</v>
      </c>
      <c r="H16" s="6" t="str">
        <f t="shared" si="2"/>
        <v>Masc</v>
      </c>
      <c r="I16" s="8" t="str">
        <f t="shared" si="3"/>
        <v>SC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G17" s="6" t="str">
        <f t="shared" si="1"/>
        <v>64762</v>
      </c>
      <c r="H17" s="6" t="str">
        <f t="shared" si="2"/>
        <v>Foun</v>
      </c>
      <c r="I17" s="8" t="str">
        <f t="shared" si="3"/>
        <v>MD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G18" s="6" t="str">
        <f t="shared" si="1"/>
        <v>52341</v>
      </c>
      <c r="H18" s="6" t="str">
        <f t="shared" si="2"/>
        <v>Foun</v>
      </c>
      <c r="I18" s="8" t="str">
        <f t="shared" si="3"/>
        <v>SC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11">
        <v>3105.78</v>
      </c>
      <c r="G19" s="6" t="str">
        <f t="shared" si="1"/>
        <v>68713</v>
      </c>
      <c r="H19" s="6" t="str">
        <f t="shared" si="2"/>
        <v>Exfo</v>
      </c>
      <c r="I19" s="8" t="str">
        <f t="shared" si="3"/>
        <v>VA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G20" s="6" t="str">
        <f t="shared" si="1"/>
        <v>35073</v>
      </c>
      <c r="H20" s="6" t="str">
        <f t="shared" si="2"/>
        <v>Foun</v>
      </c>
      <c r="I20" s="8" t="str">
        <f t="shared" si="3"/>
        <v>SC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G21" s="6" t="str">
        <f t="shared" si="1"/>
        <v>17691</v>
      </c>
      <c r="H21" s="6" t="str">
        <f t="shared" si="2"/>
        <v>Masc</v>
      </c>
      <c r="I21" s="8" t="str">
        <f t="shared" si="3"/>
        <v>SC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G22" s="6" t="str">
        <f t="shared" si="1"/>
        <v>03485</v>
      </c>
      <c r="H22" s="6" t="str">
        <f t="shared" si="2"/>
        <v>Eyel</v>
      </c>
      <c r="I22" s="8" t="str">
        <f t="shared" si="3"/>
        <v>MD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G23" s="6" t="str">
        <f t="shared" si="1"/>
        <v>26156</v>
      </c>
      <c r="H23" s="6" t="str">
        <f t="shared" si="2"/>
        <v>Foun</v>
      </c>
      <c r="I23" s="8" t="str">
        <f t="shared" si="3"/>
        <v>NC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G24" s="6" t="str">
        <f t="shared" si="1"/>
        <v>75112</v>
      </c>
      <c r="H24" s="6" t="str">
        <f t="shared" si="2"/>
        <v>Foun</v>
      </c>
      <c r="I24" s="8" t="str">
        <f t="shared" si="3"/>
        <v>SC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G25" s="6" t="str">
        <f t="shared" si="1"/>
        <v>96799</v>
      </c>
      <c r="H25" s="6" t="str">
        <f t="shared" si="2"/>
        <v>Foun</v>
      </c>
      <c r="I25" s="8" t="str">
        <f t="shared" si="3"/>
        <v>MD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G26" s="6" t="str">
        <f t="shared" si="1"/>
        <v>20559</v>
      </c>
      <c r="H26" s="6" t="str">
        <f t="shared" si="2"/>
        <v>Shad</v>
      </c>
      <c r="I26" s="8" t="str">
        <f t="shared" si="3"/>
        <v>SC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G27" s="6" t="str">
        <f t="shared" si="1"/>
        <v>32729</v>
      </c>
      <c r="H27" s="6" t="str">
        <f t="shared" si="2"/>
        <v>Masc</v>
      </c>
      <c r="I27" s="8" t="str">
        <f t="shared" si="3"/>
        <v>SC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G28" s="6" t="str">
        <f t="shared" si="1"/>
        <v>63094</v>
      </c>
      <c r="H28" s="6" t="str">
        <f t="shared" si="2"/>
        <v>Exfo</v>
      </c>
      <c r="I28" s="8" t="str">
        <f t="shared" si="3"/>
        <v>NC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G29" s="6" t="str">
        <f t="shared" si="1"/>
        <v>61207</v>
      </c>
      <c r="H29" s="6" t="str">
        <f t="shared" si="2"/>
        <v>Foun</v>
      </c>
      <c r="I29" s="8" t="str">
        <f t="shared" si="3"/>
        <v>MD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G30" s="6" t="str">
        <f t="shared" si="1"/>
        <v>17269</v>
      </c>
      <c r="H30" s="6" t="str">
        <f t="shared" si="2"/>
        <v>Masc</v>
      </c>
      <c r="I30" s="8" t="str">
        <f t="shared" si="3"/>
        <v>VA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11">
        <v>15671.28</v>
      </c>
      <c r="G31" s="6" t="str">
        <f t="shared" si="1"/>
        <v>15143</v>
      </c>
      <c r="H31" s="6" t="str">
        <f t="shared" si="2"/>
        <v>Exfo</v>
      </c>
      <c r="I31" s="8" t="str">
        <f t="shared" si="3"/>
        <v>MD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4" t="s">
        <v>75</v>
      </c>
    </row>
    <row r="3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9" t="s">
        <v>12</v>
      </c>
      <c r="C4" s="10">
        <v>23541.020000000004</v>
      </c>
    </row>
    <row r="5">
      <c r="B5" s="9" t="s">
        <v>15</v>
      </c>
      <c r="C5" s="12">
        <v>12794.67</v>
      </c>
    </row>
    <row r="6">
      <c r="B6" s="9" t="s">
        <v>18</v>
      </c>
      <c r="C6" s="10">
        <v>48753.88</v>
      </c>
    </row>
    <row r="7">
      <c r="B7" s="9" t="s">
        <v>21</v>
      </c>
      <c r="C7" s="10">
        <v>46644.42</v>
      </c>
    </row>
  </sheetData>
  <drawing r:id="rId1"/>
</worksheet>
</file>