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Brendan Truong" sheetId="4" r:id="rId6"/>
    <sheet state="visible" name="Zengrui Luo" sheetId="5" r:id="rId7"/>
    <sheet state="visible" name="Derric Syme" sheetId="6" r:id="rId8"/>
    <sheet state="visible" name="Patounezambo Ouedraogo" sheetId="7" r:id="rId9"/>
    <sheet state="visible" name="Aidan Chang" sheetId="8" r:id="rId10"/>
    <sheet state="visible" name="MATTHEW KLUSKA"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
      <text>
        <t xml:space="preserve">This should be the total of G through N columns.
	-John Chandra</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This should be the sum of D and E.
	-John Chandra</t>
      </text>
    </comment>
    <comment authorId="0" ref="D4">
      <text>
        <t xml:space="preserve">This should be the sum of G through N columns.
	-John Chandra</t>
      </text>
    </comment>
  </commentList>
</comments>
</file>

<file path=xl/comments3.xml><?xml version="1.0" encoding="utf-8"?>
<comments xmlns:r="http://schemas.openxmlformats.org/officeDocument/2006/relationships" xmlns="http://schemas.openxmlformats.org/spreadsheetml/2006/main">
  <authors>
    <author/>
  </authors>
  <commentList>
    <comment authorId="0" ref="F4">
      <text>
        <t xml:space="preserve">Please format columns to use text wrap instead of let it overflow and becomes unreadable.
	-John Chandra</t>
      </text>
    </comment>
    <comment authorId="0" ref="C4">
      <text>
        <t xml:space="preserve">This should be the sum of D and E columns.
	-John Chandra</t>
      </text>
    </comment>
  </commentList>
</comments>
</file>

<file path=xl/comments4.xml><?xml version="1.0" encoding="utf-8"?>
<comments xmlns:r="http://schemas.openxmlformats.org/officeDocument/2006/relationships" xmlns="http://schemas.openxmlformats.org/spreadsheetml/2006/main">
  <authors>
    <author/>
  </authors>
  <commentList>
    <comment authorId="0" ref="D4">
      <text>
        <t xml:space="preserve">This should be the total of G through N columns. Let the formula do the calculation.
	-John Chandra</t>
      </text>
    </comment>
  </commentList>
</comments>
</file>

<file path=xl/sharedStrings.xml><?xml version="1.0" encoding="utf-8"?>
<sst xmlns="http://schemas.openxmlformats.org/spreadsheetml/2006/main" count="287" uniqueCount="141">
  <si>
    <t xml:space="preserve">This report has 1 group iteration progress summary sheet to be filled at the end of each iteration by the team leader, 
1 project ontribution sheet to be filled by everyone at the end of the semester, and 1 weekly report sheet per student. </t>
  </si>
  <si>
    <t>MATTHEW KLUSKA</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</si>
  <si>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</si>
  <si>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</si>
  <si>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</si>
  <si>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</si>
  <si>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</si>
  <si>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</si>
  <si>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</si>
  <si>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</si>
  <si>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</si>
  <si>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</si>
  <si>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</si>
  <si>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</si>
  <si>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</si>
  <si>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</si>
  <si>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</si>
  <si>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</si>
  <si>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</si>
  <si>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</si>
  <si>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</si>
  <si>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</si>
  <si>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</si>
  <si>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</si>
  <si>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</si>
  <si>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9/5-9/12</t>
  </si>
  <si>
    <t>1) Picked a Project category-&gt; ML/Analytics 2) Picked a project name 3) Picked a tech stack 4) Picked ML and Front end Framework 5) Narrowed down Environment Manager tools to Anaconda/YAML  6) Finalized S_PPP and S_PPP risk management</t>
  </si>
  <si>
    <t>No Issues as of now</t>
  </si>
  <si>
    <t>No issues as of now</t>
  </si>
  <si>
    <t xml:space="preserve">Start development. Assign technical Tasks to team members. </t>
  </si>
  <si>
    <t>9/13-9/27</t>
  </si>
  <si>
    <t>1) Made multiple microservices. 2) Conducted a lot of web application, ML and SQL DB research 3) Made progress on environment configuration</t>
  </si>
  <si>
    <t>Encoding a picture into an SQL DB(Resolved)</t>
  </si>
  <si>
    <t>Connect our microservices to one another. Implement a video/webcam version of our file upload module. Work on our history tab</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</si>
  <si>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</si>
  <si>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</si>
  <si>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</si>
  <si>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</si>
  <si>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</si>
  <si>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</si>
  <si>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</si>
  <si>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</si>
  <si>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</si>
  <si>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</si>
  <si>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</si>
  <si>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</si>
  <si>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</si>
  <si>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</si>
  <si>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</si>
  <si>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</si>
  <si>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</si>
  <si>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</si>
  <si>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</si>
  <si>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</si>
  <si>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</si>
  <si>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</si>
  <si>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</si>
  <si>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</si>
  <si>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</si>
  <si>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09/05-09/12</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</si>
  <si>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</si>
  <si>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</si>
  <si>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</si>
  <si>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</si>
  <si>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</si>
  <si>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</si>
  <si>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0 - learn git, read on ML
2 - research deployment processes
5 - research assigned document sections, communicate with team
6 - set up git
7 - research similar product</t>
  </si>
  <si>
    <t>1. Write 2 sections of SPPP  
2. Set up git, commit a test message on git</t>
  </si>
  <si>
    <t>1. not familiar with pytorch, deployment process, or web framework
2. yet to establish concrete tasks</t>
  </si>
  <si>
    <t>1. walk through tutorials of pytorch, Elastic Beanstalk for deployment, and Flask
2. meet with team and discuss individual tasks</t>
  </si>
  <si>
    <t>0 - learn pytorch, elastic beanstalk, and flask
2 - research and contribute to design of project
3 - run local examples of softwares in task 0</t>
  </si>
  <si>
    <t>09/12-09/19</t>
  </si>
  <si>
    <t>0 - learn flask, explore beanstalk and pytorch
2 - draft web app tab layout
5 - research assigned document sections, communicate with the team
7 - set up pre-commits to lint code to pep8 standards</t>
  </si>
  <si>
    <t>1. set up git pre-commits
2. drafted web tab layout and developed initial flask framework</t>
  </si>
  <si>
    <t xml:space="preserve">1. unfamiliar with html/css for certain desired web app features
2. not experienced with DB's or sql
</t>
  </si>
  <si>
    <t>1. learn html/css basics
2. research DBs and attempt poc to store uploaded file</t>
  </si>
  <si>
    <t xml:space="preserve">1 - research html/css and DBs
3 -  code base flask web app layout
3 - code testing framework
6 - implement test automation, pr/issue templates, and other improvements for QA
</t>
  </si>
  <si>
    <t>09/19-09/26</t>
  </si>
  <si>
    <t>1 - research html/css, sql, DB options
3 - code inital flask web app framework with basic functionality
3 - setup pytest testsuite and test automation configuration
6 - set up pr/issues templates, linting</t>
  </si>
  <si>
    <t xml:space="preserve">1. initial web framework (can upload file, display history of uploaded files, redirect between tabs)
2. document instructions to run web app locally
3. create framework for pytest test suite
</t>
  </si>
  <si>
    <t>1. difficult problem of storing images/videos
2. github actions has storage and minutes limit on private repo</t>
  </si>
  <si>
    <t>1. explore and test options such as converting image to text/bytes, or storing as local file
2. look into automation alternatives</t>
  </si>
  <si>
    <t>0 - research flask-login implementation
0 - research session management
3 - implement basic user login and session management
4 - test user login and session management</t>
  </si>
  <si>
    <r>
      <rPr>
        <rFont val="Arial"/>
        <b/>
      </rPr>
      <t>Your Lead Roles</t>
    </r>
    <r>
      <rPr>
        <rFont val="Arial"/>
      </rPr>
      <t>: Security Leader</t>
    </r>
  </si>
  <si>
    <t>0- learn git and ML
3- complete RiskManagement sheet
6- setup github</t>
  </si>
  <si>
    <t>1.write risk management part of SPPP
2.complete RiskManagement sheet
3.setup and commit on git</t>
  </si>
  <si>
    <t xml:space="preserve">Task assignment is not 
very clear. </t>
  </si>
  <si>
    <t>Assign tasks to each member</t>
  </si>
  <si>
    <t xml:space="preserve">1.learn more about test
2.team meeting
</t>
  </si>
  <si>
    <t xml:space="preserve">0- learn ML  and flask
5- team meeting/update risk management
</t>
  </si>
  <si>
    <t>no issues</t>
  </si>
  <si>
    <t xml:space="preserve">0.learn flask and aws
</t>
  </si>
  <si>
    <t>5. meeting with team members 
and reevaluated the probability of each risk</t>
  </si>
  <si>
    <t>0.learn flask and aws
4. make some testing</t>
  </si>
  <si>
    <r>
      <rPr>
        <rFont val="Arial"/>
        <b/>
      </rPr>
      <t>Your Lead Roles</t>
    </r>
    <r>
      <rPr>
        <rFont val="Arial"/>
      </rPr>
      <t>: Configuration leader</t>
    </r>
  </si>
  <si>
    <t xml:space="preserve">0 - configure git locally, research CV AI
1 - define high level requirements
3 - Complete required deliverables
5 - Team meetings/communication (Zoom/Discord)
6 - manage team git repo
</t>
  </si>
  <si>
    <t>1. Write config mangagemnt section of SPPP  
2. Confirm git alignment for team
3. Create and perform Iteration 0 presentation
4. Create meeting minutes for first 2 meetings</t>
  </si>
  <si>
    <t>1. Some trouble setting up intial git credentials
2. Ambitious project is challenging to plan for
3. Very rusty with cv applications</t>
  </si>
  <si>
    <t>1. Set up proper git tokens
2.  Project plan will be iterative
3. Reviewed basic documentation</t>
  </si>
  <si>
    <t>0 - Continue CV education
1 - continue to define requirements
3 - start to create code
5 - team meetings
6 - maintain updated repo</t>
  </si>
  <si>
    <t xml:space="preserve">0 - explore flask, pytorch and cv, and best environment
1  - Further breakout requirements (user stories)
2 - Create entity diagram
3 - Create tests for user stories
6 - Set up environment for new features
</t>
  </si>
  <si>
    <t>Created user stories and their associated tests for future work</t>
  </si>
  <si>
    <t>Initial code setup was unsuccessful</t>
  </si>
  <si>
    <t>Aidan has been helping me setup</t>
  </si>
  <si>
    <t>0 - Continue learning
1 - continue to define requirements
3 - help create code
5 - team meetings, create iteration 1 and submit
6 - maintain updated repo</t>
  </si>
  <si>
    <t>0 - Learning to use available detection datasets
1  - update iteration 1 submissions
3 - start implementing code  
6 - help with git uploading</t>
  </si>
  <si>
    <t>Helped review, edit most deliverable documents</t>
  </si>
  <si>
    <t>Resolving conflicts between application environment and front-end</t>
  </si>
  <si>
    <t>Spend time with team learning how to implement the successful integration</t>
  </si>
  <si>
    <t>0 - Continue learning
1 - continue to refine
3 - Setup login/registraion page
5 - team meetings, stay ahead of iteration 2
6 - maintain updated repo</t>
  </si>
  <si>
    <r>
      <rPr>
        <rFont val="Arial"/>
        <b/>
        <color rgb="FFFF0000"/>
      </rPr>
      <t>The sheet shows an example of  a student weekly report.  Only include the time that you use to work on the project. 
Each student should make your own sheet to report your work weekly</t>
    </r>
    <r>
      <rPr>
        <rFont val="Arial"/>
        <b/>
        <color rgb="FFFF0000"/>
      </rPr>
      <t>.</t>
    </r>
  </si>
  <si>
    <t>Your Lead Roles: Backup Project Leader, requirement leader</t>
  </si>
  <si>
    <t>0 - learning lab1 requirement/git/tutorial
1 - Composing project overview/Non-functional requirements
5 - communications on Discord /and chats/ coordinate work together
7 - Learning deep learning tutorial</t>
  </si>
  <si>
    <t>1. Composed/edited SPPP  
2. cloned/commited and pushed changes to project repository
3. Wrote progress report</t>
  </si>
  <si>
    <t>1. Learning ML/Deep Learning/Computer Vision from scratch
2. Unfamiliar with the Python frameworks FLask and PYthorp</t>
  </si>
  <si>
    <t xml:space="preserve">1. Keep learning deep learning 2-Learn Django and Flask a little more. 
</t>
  </si>
  <si>
    <t>0 - continue to learn ML/Deep learning
1 - work on project requirements
3 - Get to foundational understanding of ML through this project</t>
  </si>
  <si>
    <t>09/13-09/26</t>
  </si>
  <si>
    <t>0 - learn lab 2 /and Deep learning tutorial 1-Updated SPPP 5- Team meeting/Discord communications 6-Learned how to configure Pytorch/set up anaconda navigator</t>
  </si>
  <si>
    <t>1. Completed SPPP Update 2. Actively participated all team meetings 3. Wrote progress report 4-Updated Readme on github</t>
  </si>
  <si>
    <t>No issues for this week</t>
  </si>
  <si>
    <t>Learn Flask
Learn back-end</t>
  </si>
  <si>
    <t>0 - learn Deep Learning 1 - Learn more of Pytorch, Flask
2 - Work on Front end UI and Back end</t>
  </si>
  <si>
    <t xml:space="preserve">
</t>
  </si>
  <si>
    <r>
      <rPr>
        <rFont val="Arial"/>
        <b/>
      </rPr>
      <t>Your Lead Roles</t>
    </r>
    <r>
      <rPr>
        <rFont val="Arial"/>
      </rPr>
      <t>: Configuration leader</t>
    </r>
  </si>
  <si>
    <t>09/06-09/12</t>
  </si>
  <si>
    <t>0 - learn lab 1 knowledge
2- project design (front/back-end, ml model)
5 - Team meetings/team files
6 - create git folder for the team, git configurations on local</t>
  </si>
  <si>
    <r>
      <rPr/>
      <t xml:space="preserve">1. started a draft for SDD (front/back-end, ml model) 
2. Actively articipated all team meetings
3. Contributed to SPPP
4. Started git folders, lab1 branch, and </t>
    </r>
    <r>
      <rPr>
        <color rgb="FF1155CC"/>
        <u/>
      </rPr>
      <t>readme.md</t>
    </r>
    <r>
      <rPr/>
      <t xml:space="preserve"> for team5</t>
    </r>
  </si>
  <si>
    <t>0 - learn Flask and AWS
1 - continue to define requirements
2 - design the API and backend</t>
  </si>
  <si>
    <t>0 - learn lab 1 knowledge
2- project design (ml model)
5 - Team meetings/SDD
6 - figured out how to pull, push, merge with head detached</t>
  </si>
  <si>
    <r>
      <rPr/>
      <t xml:space="preserve">1. Completed SDD (front/back-end, ml model) 
2. Actively participated all team meetings
3. Finetuned </t>
    </r>
    <r>
      <rPr>
        <color rgb="FF1155CC"/>
        <u/>
      </rPr>
      <t>objectdetection.py</t>
    </r>
    <r>
      <rPr/>
      <t xml:space="preserve">
4. Test ran flask web pages</t>
    </r>
  </si>
  <si>
    <t>Learn SQLite
Learn back-end</t>
  </si>
  <si>
    <t>0 - learn Flask and SQLite
1 - continue to refine the design</t>
  </si>
  <si>
    <r>
      <rPr>
        <rFont val="Arial"/>
        <b/>
      </rPr>
      <t>Your Lead Roles</t>
    </r>
    <r>
      <rPr>
        <rFont val="Arial"/>
      </rPr>
      <t>: Team Leader, requirement leader</t>
    </r>
  </si>
  <si>
    <t>1. Leading project direction( ML service that identifies Cats) 2. Leading technical architecture( Pytorch for model loading, flask for front end, potentially AWS for hosting) 3. Creating stories on pivot tracker and assigning them to leaders. 4. Filling out sections of the SPPP</t>
  </si>
  <si>
    <t>No issues this week</t>
  </si>
  <si>
    <t>1. Knowledge sharing sessions on Flask and Pytorch 2. Create an easy to use wrapper for the ML model 3. Talk with configuration leader about either a .yml or requirements.txt file for the environment set up</t>
  </si>
  <si>
    <t>09/13-9/26</t>
  </si>
  <si>
    <t>0 -|Web Development: Familairized myself with Flask, Flask login and how it integrates with the SQLLite3 python package| ML-Familairized myself with YoloV5 ML model for model detection and Pytorch for model loading/deployment |Encoding: Learned how to encode images into SQL using Base 64 2 -Design work on the app and high level features 3- Implemented an Upload file module that injects attributes about the image and the prediction into an SQL DB</t>
  </si>
  <si>
    <t xml:space="preserve">1. Process Diagram 2. Image to base 64 string converter 3. model selection selection( YoloV5) 4. Contributions to Progress Report and SDD </t>
  </si>
  <si>
    <t>1. Determine Testing needed 2. Integrate microservices via web hooks to talk to one another. 3. Brainstorm control flow for integrating video/webcam</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</si>
</sst>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0" numFmtId="0" xfId="0" applyAlignment="1" applyFont="1">
      <alignment readingOrder="0"/>
    </xf>
    <xf borderId="0" fillId="3" fontId="5" numFmtId="0" xfId="0" applyAlignment="1" applyFill="1" applyFont="1">
      <alignment readingOrder="0" shrinkToFit="0" wrapText="1"/>
    </xf>
    <xf borderId="1" fillId="2" fontId="1" numFmtId="0" xfId="0" applyAlignment="1" applyBorder="1" applyFont="1">
      <alignment shrinkToFit="0" vertical="bottom" wrapText="0"/>
    </xf>
    <xf borderId="1" fillId="2" fontId="8" numFmtId="0" xfId="0" applyAlignment="1" applyBorder="1" applyFont="1">
      <alignment vertical="bottom"/>
    </xf>
    <xf borderId="1" fillId="0" fontId="8" numFmtId="0" xfId="0" applyAlignment="1" applyBorder="1" applyFont="1">
      <alignment vertical="bottom"/>
    </xf>
    <xf borderId="1" fillId="2" fontId="8" numFmtId="0" xfId="0" applyAlignment="1" applyBorder="1" applyFont="1">
      <alignment shrinkToFit="0" vertical="bottom" wrapText="0"/>
    </xf>
    <xf borderId="0" fillId="2" fontId="8" numFmtId="0" xfId="0" applyAlignment="1" applyFont="1">
      <alignment vertical="bottom"/>
    </xf>
    <xf borderId="1" fillId="0" fontId="8" numFmtId="0" xfId="0" applyAlignment="1" applyBorder="1" applyFont="1">
      <alignment shrinkToFit="0" vertical="bottom" wrapText="0"/>
    </xf>
    <xf borderId="0" fillId="2" fontId="8" numFmtId="0" xfId="0" applyAlignment="1" applyFont="1">
      <alignment horizontal="right" vertical="bottom"/>
    </xf>
    <xf borderId="0" fillId="2" fontId="8" numFmtId="0" xfId="0" applyAlignment="1" applyFont="1">
      <alignment readingOrder="0" vertical="bottom"/>
    </xf>
    <xf borderId="0" fillId="2" fontId="8" numFmtId="0" xfId="0" applyAlignment="1" applyFont="1">
      <alignment horizontal="right" readingOrder="0" vertical="bottom"/>
    </xf>
    <xf borderId="0" fillId="4" fontId="5" numFmtId="0" xfId="0" applyAlignment="1" applyFill="1" applyFont="1">
      <alignment readingOrder="0" shrinkToFit="0" wrapText="1"/>
    </xf>
    <xf borderId="0" fillId="4" fontId="5" numFmtId="0" xfId="0" applyAlignment="1" applyFont="1">
      <alignment shrinkToFit="0" wrapText="1"/>
    </xf>
    <xf borderId="0" fillId="4" fontId="5" numFmtId="0" xfId="0" applyAlignment="1" applyFont="1">
      <alignment readingOrder="0" shrinkToFit="0" wrapText="1"/>
    </xf>
    <xf borderId="0" fillId="2"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readme.md/" TargetMode="External"/><Relationship Id="rId3" Type="http://schemas.openxmlformats.org/officeDocument/2006/relationships/hyperlink" Target="http://objectdetection.py/" TargetMode="External"/><Relationship Id="rId4" Type="http://schemas.openxmlformats.org/officeDocument/2006/relationships/drawing" Target="../drawings/drawing8.xml"/><Relationship Id="rId5"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7.75"/>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t="s">
        <v>1</v>
      </c>
      <c r="G1" s="3"/>
      <c r="H1" s="3"/>
      <c r="I1" s="3"/>
      <c r="J1" s="3"/>
      <c r="K1" s="3"/>
      <c r="L1" s="2"/>
      <c r="M1" s="2"/>
      <c r="N1" s="2"/>
      <c r="O1" s="5"/>
      <c r="P1" s="5"/>
      <c r="Q1" s="5"/>
      <c r="R1" s="5"/>
      <c r="S1" s="5"/>
      <c r="T1" s="5"/>
      <c r="U1" s="5"/>
      <c r="V1" s="6"/>
      <c r="W1" s="6"/>
      <c r="X1" s="6"/>
      <c r="Y1" s="6"/>
    </row>
    <row r="2" ht="30.0" customHeight="1">
      <c r="A2" s="1" t="s">
        <v>2</v>
      </c>
      <c r="B2" s="2"/>
      <c r="C2" s="3"/>
      <c r="D2" s="4"/>
      <c r="E2" s="4"/>
      <c r="F2" s="4"/>
      <c r="G2" s="3"/>
      <c r="H2" s="3"/>
      <c r="I2" s="3"/>
      <c r="J2" s="3"/>
      <c r="K2" s="3"/>
      <c r="L2" s="2"/>
      <c r="M2" s="2"/>
      <c r="N2" s="2"/>
      <c r="O2" s="5"/>
      <c r="P2" s="5"/>
      <c r="Q2" s="5"/>
      <c r="R2" s="5"/>
      <c r="S2" s="5"/>
      <c r="T2" s="5"/>
      <c r="U2" s="5"/>
      <c r="V2" s="6"/>
      <c r="W2" s="6"/>
      <c r="X2" s="6"/>
      <c r="Y2" s="6"/>
    </row>
    <row r="3">
      <c r="A3" s="2" t="s">
        <v>3</v>
      </c>
      <c r="B3" s="2" t="s">
        <v>4</v>
      </c>
      <c r="C3" s="3" t="s">
        <v>5</v>
      </c>
      <c r="D3" s="4" t="s">
        <v>6</v>
      </c>
      <c r="E3" s="4" t="s">
        <v>7</v>
      </c>
      <c r="F3" s="4" t="s">
        <v>8</v>
      </c>
      <c r="G3" s="3" t="s">
        <v>9</v>
      </c>
      <c r="H3" s="3" t="s">
        <v>10</v>
      </c>
      <c r="I3" s="3" t="s">
        <v>11</v>
      </c>
      <c r="J3" s="3" t="s">
        <v>12</v>
      </c>
      <c r="K3" s="3" t="s">
        <v>13</v>
      </c>
      <c r="L3" s="2" t="s">
        <v>14</v>
      </c>
      <c r="M3" s="2" t="s">
        <v>15</v>
      </c>
      <c r="N3" s="2" t="s">
        <v>16</v>
      </c>
      <c r="O3" s="5" t="s">
        <v>17</v>
      </c>
      <c r="P3" s="5" t="s">
        <v>18</v>
      </c>
      <c r="Q3" s="5" t="s">
        <v>19</v>
      </c>
      <c r="R3" s="5" t="s">
        <v>20</v>
      </c>
      <c r="S3" s="5" t="s">
        <v>21</v>
      </c>
      <c r="T3" s="5" t="s">
        <v>22</v>
      </c>
      <c r="U3" s="5" t="s">
        <v>23</v>
      </c>
      <c r="V3" s="7" t="s">
        <v>24</v>
      </c>
      <c r="W3" s="6"/>
      <c r="X3" s="6"/>
      <c r="Y3" s="6"/>
    </row>
    <row r="4">
      <c r="A4" s="8">
        <v>0.0</v>
      </c>
      <c r="B4" s="8" t="s">
        <v>25</v>
      </c>
      <c r="C4" s="8" t="s">
        <v>26</v>
      </c>
      <c r="D4" s="9" t="s">
        <v>27</v>
      </c>
      <c r="E4" s="9" t="s">
        <v>28</v>
      </c>
      <c r="F4" s="9" t="s">
        <v>29</v>
      </c>
      <c r="G4" s="9">
        <v>12.0</v>
      </c>
      <c r="H4" s="9">
        <v>0.0</v>
      </c>
      <c r="I4" s="9">
        <v>6.0</v>
      </c>
      <c r="J4" s="9">
        <v>6.0</v>
      </c>
      <c r="K4" s="9">
        <v>0.0</v>
      </c>
      <c r="L4" s="9">
        <f>Sum(M4:N4)</f>
        <v>55.5</v>
      </c>
      <c r="M4">
        <f t="shared" ref="M4:M5" si="1">sum(O4:U4)</f>
        <v>45</v>
      </c>
      <c r="N4">
        <f>SUM('Brendan Truong'!E4,'Zengrui Luo'!E4,'Derric Syme'!E4,'Patounezambo Ouedraogo'!E4,'Aidan Chang'!E4,'MATTHEW KLUSKA'!E4)</f>
        <v>10.5</v>
      </c>
      <c r="O4" s="9">
        <v>11.5</v>
      </c>
      <c r="P4" s="9">
        <v>6.0</v>
      </c>
      <c r="Q4" s="9">
        <v>3.0</v>
      </c>
      <c r="R4" s="9">
        <v>6.5</v>
      </c>
      <c r="S4" s="9">
        <v>0.0</v>
      </c>
      <c r="T4" s="9">
        <v>13.0</v>
      </c>
      <c r="U4" s="9">
        <v>5.0</v>
      </c>
    </row>
    <row r="5">
      <c r="A5" s="8">
        <v>1.0</v>
      </c>
      <c r="B5" s="8" t="s">
        <v>30</v>
      </c>
      <c r="C5" s="8" t="s">
        <v>31</v>
      </c>
      <c r="D5" s="9" t="s">
        <v>32</v>
      </c>
      <c r="F5" s="9" t="s">
        <v>33</v>
      </c>
      <c r="G5" s="9">
        <v>7.0</v>
      </c>
      <c r="H5" s="9">
        <v>5.0</v>
      </c>
      <c r="I5" s="9">
        <v>12.0</v>
      </c>
      <c r="J5" s="9">
        <v>7.0</v>
      </c>
      <c r="K5" s="9">
        <v>5.0</v>
      </c>
      <c r="L5">
        <f>SUM(M5:N5)</f>
        <v>48.5</v>
      </c>
      <c r="M5">
        <f t="shared" si="1"/>
        <v>40.5</v>
      </c>
      <c r="N5">
        <f>SUM('Brendan Truong'!E5,'Zengrui Luo'!E5,'Derric Syme'!E5,'Patounezambo Ouedraogo'!E5,'Aidan Chang'!E5,'MATTHEW KLUSKA'!E5)</f>
        <v>8</v>
      </c>
      <c r="O5">
        <f>SUM('Brendan Truong'!H5,'Zengrui Luo'!H5,'Derric Syme'!H5,'Patounezambo Ouedraogo'!G5,'Aidan Chang'!H5,'MATTHEW KLUSKA'!G5)</f>
        <v>10</v>
      </c>
      <c r="P5">
        <f>SUM('Brendan Truong'!I5,'Zengrui Luo'!I5,'Derric Syme'!I5,'Patounezambo Ouedraogo'!H5,'Aidan Chang'!I5,'MATTHEW KLUSKA'!H5)</f>
        <v>9.5</v>
      </c>
      <c r="Q5">
        <f>SUM('Brendan Truong'!J5,'Zengrui Luo'!J5,'Derric Syme'!J5,'Patounezambo Ouedraogo'!I5,'Aidan Chang'!J5,'MATTHEW KLUSKA'!I5)</f>
        <v>5</v>
      </c>
      <c r="R5">
        <f>SUM('Brendan Truong'!K5,'Zengrui Luo'!K5,'Derric Syme'!K5,'Patounezambo Ouedraogo'!J5,'Aidan Chang'!K5,'MATTHEW KLUSKA'!J5)</f>
        <v>1</v>
      </c>
      <c r="S5">
        <f>SUM('Brendan Truong'!L5,'Zengrui Luo'!L5,'Derric Syme'!L5,'Patounezambo Ouedraogo'!K5,'Aidan Chang'!L5,'MATTHEW KLUSKA'!K5)</f>
        <v>5</v>
      </c>
      <c r="T5">
        <f>SUM('Brendan Truong'!M5,'Zengrui Luo'!M5,'Derric Syme'!M5,'Patounezambo Ouedraogo'!L5,'Aidan Chang'!M5,'MATTHEW KLUSKA'!L5)</f>
        <v>7</v>
      </c>
      <c r="U5">
        <f>SUM('Brendan Truong'!N5,'Zengrui Luo'!N5,'Derric Syme'!N5,'Patounezambo Ouedraogo'!M5,'Aidan Chang'!N5,'MATTHEW KLUSKA'!M5)</f>
        <v>3</v>
      </c>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13"/>
    <col customWidth="1" min="2" max="2" width="12.0"/>
    <col customWidth="1" min="3" max="3" width="28.13"/>
    <col customWidth="1" min="4" max="4" width="17.5"/>
    <col customWidth="1" min="5" max="5" width="21.0"/>
    <col customWidth="1" min="6" max="6" width="9.88"/>
    <col customWidth="1" min="7" max="7" width="24.13"/>
    <col customWidth="1" min="8" max="8" width="36.13"/>
    <col customWidth="1" min="9" max="9" width="22.25"/>
    <col customWidth="1" min="10" max="10" width="30.13"/>
    <col customWidth="1" min="11" max="11" width="12.88"/>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47</v>
      </c>
      <c r="G2" s="20"/>
      <c r="H2" s="20"/>
      <c r="I2" s="20"/>
      <c r="J2" s="20"/>
      <c r="K2" s="20"/>
      <c r="L2" s="20"/>
      <c r="M2" s="21"/>
      <c r="N2" s="21"/>
      <c r="O2" s="21"/>
      <c r="P2" s="8"/>
      <c r="Q2" s="8"/>
      <c r="R2" s="20"/>
      <c r="S2" s="20"/>
      <c r="T2" s="10"/>
      <c r="U2" s="10"/>
      <c r="V2" s="10"/>
    </row>
    <row r="3">
      <c r="A3" s="2" t="s">
        <v>48</v>
      </c>
      <c r="B3" s="2" t="s">
        <v>4</v>
      </c>
      <c r="C3" s="5" t="s">
        <v>49</v>
      </c>
      <c r="D3" s="5" t="s">
        <v>50</v>
      </c>
      <c r="E3" s="2" t="s">
        <v>51</v>
      </c>
      <c r="F3" s="2" t="s">
        <v>52</v>
      </c>
      <c r="G3" s="5" t="s">
        <v>17</v>
      </c>
      <c r="H3" s="5" t="s">
        <v>18</v>
      </c>
      <c r="I3" s="5" t="s">
        <v>19</v>
      </c>
      <c r="J3" s="5" t="s">
        <v>20</v>
      </c>
      <c r="K3" s="5" t="s">
        <v>21</v>
      </c>
      <c r="L3" s="5" t="s">
        <v>22</v>
      </c>
      <c r="M3" s="2" t="s">
        <v>23</v>
      </c>
      <c r="N3" s="2" t="s">
        <v>53</v>
      </c>
      <c r="O3" s="2" t="s">
        <v>54</v>
      </c>
      <c r="P3" s="3" t="s">
        <v>55</v>
      </c>
      <c r="Q3" s="3" t="s">
        <v>56</v>
      </c>
      <c r="R3" s="5" t="s">
        <v>57</v>
      </c>
      <c r="S3" s="22" t="s">
        <v>58</v>
      </c>
      <c r="T3" s="23"/>
      <c r="U3" s="23"/>
      <c r="V3" s="23"/>
      <c r="W3" s="6"/>
      <c r="X3" s="6"/>
      <c r="Y3" s="6"/>
      <c r="Z3" s="6"/>
    </row>
    <row r="4">
      <c r="A4" s="24">
        <v>1.0</v>
      </c>
      <c r="B4" s="24" t="s">
        <v>59</v>
      </c>
      <c r="C4" s="24">
        <f>D4+E4</f>
        <v>7</v>
      </c>
      <c r="D4" s="24">
        <f>sum(G4:N4)</f>
        <v>6</v>
      </c>
      <c r="E4" s="24">
        <v>1.0</v>
      </c>
      <c r="F4" s="24" t="s">
        <v>60</v>
      </c>
      <c r="G4" s="24">
        <v>3.0</v>
      </c>
      <c r="H4" s="24">
        <v>1.0</v>
      </c>
      <c r="I4" s="25"/>
      <c r="J4" s="25"/>
      <c r="K4" s="25"/>
      <c r="L4" s="24">
        <v>0.5</v>
      </c>
      <c r="M4" s="24">
        <v>1.0</v>
      </c>
      <c r="N4" s="24">
        <v>0.5</v>
      </c>
      <c r="O4" s="24" t="s">
        <v>61</v>
      </c>
      <c r="P4" s="24" t="s">
        <v>62</v>
      </c>
      <c r="Q4" s="24" t="s">
        <v>63</v>
      </c>
      <c r="R4" s="24" t="s">
        <v>64</v>
      </c>
      <c r="S4" s="24">
        <v>6.0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65</v>
      </c>
      <c r="G2" s="20"/>
      <c r="H2" s="20"/>
      <c r="I2" s="20"/>
      <c r="J2" s="20"/>
      <c r="K2" s="20"/>
      <c r="L2" s="20"/>
      <c r="M2" s="21"/>
      <c r="N2" s="21"/>
      <c r="O2" s="21"/>
      <c r="P2" s="8"/>
      <c r="Q2" s="8"/>
      <c r="R2" s="20"/>
      <c r="S2" s="20"/>
      <c r="T2" s="10"/>
      <c r="U2" s="10"/>
      <c r="V2" s="10"/>
    </row>
    <row r="3">
      <c r="A3" s="2" t="s">
        <v>48</v>
      </c>
      <c r="B3" s="2" t="s">
        <v>4</v>
      </c>
      <c r="C3" s="5" t="s">
        <v>49</v>
      </c>
      <c r="D3" s="5" t="s">
        <v>50</v>
      </c>
      <c r="E3" s="2" t="s">
        <v>51</v>
      </c>
      <c r="F3" s="2" t="s">
        <v>52</v>
      </c>
      <c r="G3" s="5" t="s">
        <v>17</v>
      </c>
      <c r="H3" s="5" t="s">
        <v>18</v>
      </c>
      <c r="I3" s="5" t="s">
        <v>19</v>
      </c>
      <c r="J3" s="5" t="s">
        <v>20</v>
      </c>
      <c r="K3" s="5" t="s">
        <v>21</v>
      </c>
      <c r="L3" s="5" t="s">
        <v>22</v>
      </c>
      <c r="M3" s="2" t="s">
        <v>23</v>
      </c>
      <c r="N3" s="2" t="s">
        <v>53</v>
      </c>
      <c r="O3" s="2" t="s">
        <v>54</v>
      </c>
      <c r="P3" s="3" t="s">
        <v>55</v>
      </c>
      <c r="Q3" s="3" t="s">
        <v>56</v>
      </c>
      <c r="R3" s="5" t="s">
        <v>57</v>
      </c>
      <c r="S3" s="22" t="s">
        <v>58</v>
      </c>
      <c r="T3" s="23"/>
      <c r="U3" s="23"/>
      <c r="V3" s="23"/>
      <c r="W3" s="6"/>
      <c r="X3" s="6"/>
      <c r="Y3" s="6"/>
      <c r="Z3" s="6"/>
    </row>
    <row r="4">
      <c r="A4" s="24">
        <v>1.0</v>
      </c>
      <c r="B4" s="24" t="s">
        <v>59</v>
      </c>
      <c r="C4" s="24">
        <f>D4+E4</f>
        <v>6.5</v>
      </c>
      <c r="D4" s="24">
        <f>sum(G4:N4)</f>
        <v>5.5</v>
      </c>
      <c r="E4" s="24">
        <v>1.0</v>
      </c>
      <c r="F4" s="24" t="s">
        <v>66</v>
      </c>
      <c r="G4" s="24">
        <v>2.0</v>
      </c>
      <c r="H4" s="24">
        <v>1.0</v>
      </c>
      <c r="I4" s="25"/>
      <c r="J4" s="25"/>
      <c r="K4" s="25"/>
      <c r="L4" s="24">
        <v>1.0</v>
      </c>
      <c r="M4" s="24">
        <v>1.0</v>
      </c>
      <c r="N4" s="24">
        <v>0.5</v>
      </c>
      <c r="O4" s="24" t="s">
        <v>67</v>
      </c>
      <c r="P4" s="24" t="s">
        <v>68</v>
      </c>
      <c r="Q4" s="24" t="s">
        <v>69</v>
      </c>
      <c r="R4" s="24" t="s">
        <v>70</v>
      </c>
      <c r="S4" s="24">
        <v>15.0</v>
      </c>
      <c r="T4" s="10"/>
      <c r="U4" s="10"/>
      <c r="V4" s="25"/>
      <c r="W4" s="26"/>
      <c r="X4" s="26"/>
      <c r="Y4" s="26"/>
      <c r="Z4" s="26"/>
    </row>
    <row r="5">
      <c r="A5" s="9">
        <v>2.0</v>
      </c>
      <c r="B5" s="9" t="s">
        <v>71</v>
      </c>
      <c r="C5" s="9">
        <v>8.5</v>
      </c>
      <c r="D5" s="9">
        <v>7.0</v>
      </c>
      <c r="E5" s="9">
        <v>1.0</v>
      </c>
      <c r="F5" s="9" t="s">
        <v>72</v>
      </c>
      <c r="G5" s="8">
        <v>3.0</v>
      </c>
      <c r="H5" s="8"/>
      <c r="I5" s="8">
        <v>1.5</v>
      </c>
      <c r="J5" s="10"/>
      <c r="K5" s="10"/>
      <c r="L5" s="8">
        <v>1.0</v>
      </c>
      <c r="M5" s="10"/>
      <c r="N5" s="8">
        <v>1.0</v>
      </c>
      <c r="O5" s="8" t="s">
        <v>73</v>
      </c>
      <c r="P5" s="8" t="s">
        <v>74</v>
      </c>
      <c r="Q5" s="8" t="s">
        <v>75</v>
      </c>
      <c r="R5" s="8" t="s">
        <v>76</v>
      </c>
      <c r="S5" s="8">
        <v>10.0</v>
      </c>
      <c r="T5" s="10"/>
      <c r="U5" s="10"/>
      <c r="V5" s="10"/>
    </row>
    <row r="6">
      <c r="A6" s="9">
        <v>3.0</v>
      </c>
      <c r="B6" s="9" t="s">
        <v>77</v>
      </c>
      <c r="C6" s="9">
        <v>11.0</v>
      </c>
      <c r="D6" s="9">
        <v>10.0</v>
      </c>
      <c r="E6" s="9">
        <v>1.0</v>
      </c>
      <c r="F6" s="9" t="s">
        <v>78</v>
      </c>
      <c r="G6" s="8">
        <v>1.0</v>
      </c>
      <c r="H6" s="10"/>
      <c r="I6" s="8">
        <v>7.0</v>
      </c>
      <c r="J6" s="10"/>
      <c r="K6" s="10"/>
      <c r="L6" s="10"/>
      <c r="M6" s="8">
        <v>2.0</v>
      </c>
      <c r="N6" s="10"/>
      <c r="O6" s="8" t="s">
        <v>79</v>
      </c>
      <c r="P6" s="8" t="s">
        <v>80</v>
      </c>
      <c r="Q6" s="8" t="s">
        <v>81</v>
      </c>
      <c r="R6" s="8" t="s">
        <v>82</v>
      </c>
      <c r="S6" s="8">
        <v>10.0</v>
      </c>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83</v>
      </c>
      <c r="G2" s="20"/>
      <c r="H2" s="20"/>
      <c r="I2" s="20"/>
      <c r="J2" s="20"/>
      <c r="K2" s="20"/>
      <c r="L2" s="20"/>
      <c r="M2" s="21"/>
      <c r="N2" s="21"/>
      <c r="O2" s="21"/>
      <c r="P2" s="8"/>
      <c r="Q2" s="8"/>
      <c r="R2" s="20"/>
      <c r="S2" s="20"/>
      <c r="T2" s="10"/>
      <c r="U2" s="10"/>
      <c r="V2" s="10"/>
    </row>
    <row r="3">
      <c r="A3" s="2" t="s">
        <v>48</v>
      </c>
      <c r="B3" s="2" t="s">
        <v>4</v>
      </c>
      <c r="C3" s="5" t="s">
        <v>49</v>
      </c>
      <c r="D3" s="5" t="s">
        <v>50</v>
      </c>
      <c r="E3" s="2" t="s">
        <v>51</v>
      </c>
      <c r="F3" s="2" t="s">
        <v>52</v>
      </c>
      <c r="G3" s="5" t="s">
        <v>17</v>
      </c>
      <c r="H3" s="5" t="s">
        <v>18</v>
      </c>
      <c r="I3" s="5" t="s">
        <v>19</v>
      </c>
      <c r="J3" s="5" t="s">
        <v>20</v>
      </c>
      <c r="K3" s="5" t="s">
        <v>21</v>
      </c>
      <c r="L3" s="5" t="s">
        <v>22</v>
      </c>
      <c r="M3" s="2" t="s">
        <v>23</v>
      </c>
      <c r="N3" s="2" t="s">
        <v>53</v>
      </c>
      <c r="O3" s="2" t="s">
        <v>54</v>
      </c>
      <c r="P3" s="3" t="s">
        <v>55</v>
      </c>
      <c r="Q3" s="3" t="s">
        <v>56</v>
      </c>
      <c r="R3" s="5" t="s">
        <v>57</v>
      </c>
      <c r="S3" s="22" t="s">
        <v>58</v>
      </c>
      <c r="T3" s="23"/>
      <c r="U3" s="23"/>
      <c r="V3" s="23"/>
      <c r="W3" s="6"/>
      <c r="X3" s="6"/>
      <c r="Y3" s="6"/>
      <c r="Z3" s="6"/>
    </row>
    <row r="4">
      <c r="A4" s="24">
        <v>1.0</v>
      </c>
      <c r="B4" s="24" t="s">
        <v>59</v>
      </c>
      <c r="C4" s="24">
        <v>5.5</v>
      </c>
      <c r="D4" s="24">
        <v>3.5</v>
      </c>
      <c r="E4" s="24">
        <v>2.0</v>
      </c>
      <c r="F4" s="24" t="s">
        <v>84</v>
      </c>
      <c r="G4" s="24">
        <v>2.0</v>
      </c>
      <c r="H4" s="24"/>
      <c r="I4" s="25"/>
      <c r="J4" s="24">
        <v>1.0</v>
      </c>
      <c r="K4" s="25"/>
      <c r="L4" s="24"/>
      <c r="M4" s="24">
        <v>0.5</v>
      </c>
      <c r="N4" s="24"/>
      <c r="O4" s="24" t="s">
        <v>85</v>
      </c>
      <c r="P4" s="27" t="s">
        <v>86</v>
      </c>
      <c r="Q4" s="24" t="s">
        <v>87</v>
      </c>
      <c r="R4" s="24" t="s">
        <v>88</v>
      </c>
      <c r="S4" s="24">
        <v>5.5</v>
      </c>
      <c r="T4" s="10"/>
      <c r="U4" s="10"/>
      <c r="V4" s="25"/>
      <c r="W4" s="26"/>
      <c r="X4" s="26"/>
      <c r="Y4" s="26"/>
      <c r="Z4" s="26"/>
    </row>
    <row r="5" ht="76.5" customHeight="1">
      <c r="A5" s="9">
        <v>2.0</v>
      </c>
      <c r="B5" s="9" t="s">
        <v>71</v>
      </c>
      <c r="C5" s="9">
        <v>3.0</v>
      </c>
      <c r="D5" s="9">
        <v>2.0</v>
      </c>
      <c r="E5" s="9">
        <v>1.0</v>
      </c>
      <c r="F5" s="28" t="s">
        <v>89</v>
      </c>
      <c r="G5" s="8">
        <v>2.0</v>
      </c>
      <c r="H5" s="10"/>
      <c r="I5" s="10"/>
      <c r="J5" s="10"/>
      <c r="K5" s="10"/>
      <c r="L5" s="8"/>
      <c r="M5" s="10"/>
      <c r="N5" s="10"/>
      <c r="O5" s="8"/>
      <c r="P5" s="8" t="s">
        <v>90</v>
      </c>
      <c r="Q5" s="10"/>
      <c r="R5" s="8" t="s">
        <v>91</v>
      </c>
      <c r="S5" s="8">
        <v>3.0</v>
      </c>
      <c r="T5" s="10"/>
      <c r="U5" s="10"/>
      <c r="V5" s="10"/>
    </row>
    <row r="6" ht="48.0" customHeight="1">
      <c r="A6" s="9">
        <v>3.0</v>
      </c>
      <c r="B6" s="9" t="s">
        <v>77</v>
      </c>
      <c r="C6" s="9">
        <v>4.5</v>
      </c>
      <c r="D6" s="9">
        <v>3.5</v>
      </c>
      <c r="E6" s="9">
        <v>1.0</v>
      </c>
      <c r="F6" s="28" t="s">
        <v>89</v>
      </c>
      <c r="G6" s="8">
        <v>2.5</v>
      </c>
      <c r="H6" s="10"/>
      <c r="I6" s="10"/>
      <c r="J6" s="10"/>
      <c r="K6" s="10"/>
      <c r="L6" s="8">
        <v>1.0</v>
      </c>
      <c r="M6" s="10"/>
      <c r="N6" s="10"/>
      <c r="O6" s="8" t="s">
        <v>92</v>
      </c>
      <c r="P6" s="8" t="s">
        <v>90</v>
      </c>
      <c r="Q6" s="10"/>
      <c r="R6" s="8" t="s">
        <v>93</v>
      </c>
      <c r="S6" s="8">
        <v>4.5</v>
      </c>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94</v>
      </c>
      <c r="G2" s="20"/>
      <c r="H2" s="20"/>
      <c r="I2" s="20"/>
      <c r="J2" s="20"/>
      <c r="K2" s="20"/>
      <c r="L2" s="20"/>
      <c r="M2" s="21"/>
      <c r="N2" s="21"/>
      <c r="O2" s="21"/>
      <c r="P2" s="8"/>
      <c r="Q2" s="8"/>
      <c r="R2" s="20"/>
      <c r="S2" s="20"/>
      <c r="T2" s="10"/>
      <c r="U2" s="10"/>
      <c r="V2" s="10"/>
    </row>
    <row r="3">
      <c r="A3" s="2" t="s">
        <v>48</v>
      </c>
      <c r="B3" s="2" t="s">
        <v>4</v>
      </c>
      <c r="C3" s="5" t="s">
        <v>49</v>
      </c>
      <c r="D3" s="5" t="s">
        <v>50</v>
      </c>
      <c r="E3" s="2" t="s">
        <v>51</v>
      </c>
      <c r="F3" s="2" t="s">
        <v>52</v>
      </c>
      <c r="G3" s="5" t="s">
        <v>17</v>
      </c>
      <c r="H3" s="5" t="s">
        <v>18</v>
      </c>
      <c r="I3" s="5" t="s">
        <v>19</v>
      </c>
      <c r="J3" s="5" t="s">
        <v>20</v>
      </c>
      <c r="K3" s="5" t="s">
        <v>21</v>
      </c>
      <c r="L3" s="5" t="s">
        <v>22</v>
      </c>
      <c r="M3" s="2" t="s">
        <v>23</v>
      </c>
      <c r="N3" s="2" t="s">
        <v>53</v>
      </c>
      <c r="O3" s="2" t="s">
        <v>54</v>
      </c>
      <c r="P3" s="3" t="s">
        <v>55</v>
      </c>
      <c r="Q3" s="3" t="s">
        <v>56</v>
      </c>
      <c r="R3" s="5" t="s">
        <v>57</v>
      </c>
      <c r="S3" s="22" t="s">
        <v>58</v>
      </c>
      <c r="T3" s="23"/>
      <c r="U3" s="23"/>
      <c r="V3" s="23"/>
      <c r="W3" s="6"/>
      <c r="X3" s="6"/>
      <c r="Y3" s="6"/>
      <c r="Z3" s="6"/>
    </row>
    <row r="4">
      <c r="A4" s="24">
        <v>1.0</v>
      </c>
      <c r="B4" s="24" t="s">
        <v>59</v>
      </c>
      <c r="C4" s="24">
        <f t="shared" ref="C4:C6" si="1">D4+E4</f>
        <v>11.5</v>
      </c>
      <c r="D4" s="24">
        <f t="shared" ref="D4:D6" si="2">sum(G4:N4)</f>
        <v>10</v>
      </c>
      <c r="E4" s="24">
        <v>1.5</v>
      </c>
      <c r="F4" s="24" t="s">
        <v>95</v>
      </c>
      <c r="G4" s="24">
        <v>1.0</v>
      </c>
      <c r="H4" s="24">
        <v>1.0</v>
      </c>
      <c r="I4" s="25"/>
      <c r="J4" s="24">
        <v>5.5</v>
      </c>
      <c r="K4" s="25"/>
      <c r="L4" s="24">
        <v>2.0</v>
      </c>
      <c r="M4" s="24">
        <v>0.5</v>
      </c>
      <c r="N4" s="24"/>
      <c r="O4" s="24" t="s">
        <v>96</v>
      </c>
      <c r="P4" s="24" t="s">
        <v>97</v>
      </c>
      <c r="Q4" s="24" t="s">
        <v>98</v>
      </c>
      <c r="R4" s="24" t="s">
        <v>99</v>
      </c>
      <c r="S4" s="24">
        <v>5.0</v>
      </c>
      <c r="T4" s="10"/>
      <c r="U4" s="10"/>
      <c r="V4" s="25"/>
      <c r="W4" s="26"/>
      <c r="X4" s="26"/>
      <c r="Y4" s="26"/>
      <c r="Z4" s="26"/>
    </row>
    <row r="5">
      <c r="A5" s="9">
        <v>2.0</v>
      </c>
      <c r="B5" s="9" t="s">
        <v>71</v>
      </c>
      <c r="C5" s="24">
        <f t="shared" si="1"/>
        <v>7</v>
      </c>
      <c r="D5" s="24">
        <f t="shared" si="2"/>
        <v>6</v>
      </c>
      <c r="E5" s="9">
        <v>1.0</v>
      </c>
      <c r="F5" s="9" t="s">
        <v>100</v>
      </c>
      <c r="G5" s="8">
        <v>2.0</v>
      </c>
      <c r="H5" s="8">
        <v>1.0</v>
      </c>
      <c r="I5" s="8">
        <v>1.0</v>
      </c>
      <c r="J5" s="10"/>
      <c r="K5" s="8">
        <v>1.0</v>
      </c>
      <c r="L5" s="10"/>
      <c r="M5" s="8">
        <v>1.0</v>
      </c>
      <c r="N5" s="10"/>
      <c r="O5" s="8" t="s">
        <v>101</v>
      </c>
      <c r="P5" s="9" t="s">
        <v>102</v>
      </c>
      <c r="Q5" s="8" t="s">
        <v>103</v>
      </c>
      <c r="R5" s="24" t="s">
        <v>104</v>
      </c>
      <c r="S5" s="8">
        <v>8.0</v>
      </c>
      <c r="T5" s="10"/>
      <c r="U5" s="10"/>
      <c r="V5" s="10"/>
    </row>
    <row r="6">
      <c r="A6" s="9">
        <v>3.0</v>
      </c>
      <c r="B6" s="9" t="s">
        <v>77</v>
      </c>
      <c r="C6" s="24">
        <f t="shared" si="1"/>
        <v>8.5</v>
      </c>
      <c r="D6" s="24">
        <f t="shared" si="2"/>
        <v>7.5</v>
      </c>
      <c r="E6" s="9">
        <v>1.0</v>
      </c>
      <c r="F6" s="9" t="s">
        <v>105</v>
      </c>
      <c r="G6" s="8">
        <v>2.0</v>
      </c>
      <c r="H6" s="8">
        <v>3.5</v>
      </c>
      <c r="I6" s="8"/>
      <c r="J6" s="8">
        <v>1.0</v>
      </c>
      <c r="K6" s="10"/>
      <c r="L6" s="10"/>
      <c r="M6" s="8">
        <v>1.0</v>
      </c>
      <c r="N6" s="10"/>
      <c r="O6" s="8" t="s">
        <v>106</v>
      </c>
      <c r="P6" s="8" t="s">
        <v>107</v>
      </c>
      <c r="Q6" s="8" t="s">
        <v>108</v>
      </c>
      <c r="R6" s="24" t="s">
        <v>109</v>
      </c>
      <c r="S6" s="8">
        <v>6.0</v>
      </c>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110</v>
      </c>
      <c r="B1" s="30"/>
      <c r="C1" s="30"/>
      <c r="D1" s="30"/>
      <c r="E1" s="30"/>
      <c r="F1" s="30"/>
      <c r="G1" s="31"/>
      <c r="H1" s="17"/>
      <c r="I1" s="17"/>
      <c r="J1" s="17"/>
      <c r="K1" s="17"/>
      <c r="L1" s="17"/>
      <c r="M1" s="17"/>
      <c r="N1" s="17"/>
      <c r="O1" s="17"/>
      <c r="P1" s="17"/>
      <c r="Q1" s="17"/>
      <c r="R1" s="17"/>
      <c r="S1" s="17"/>
    </row>
    <row r="2">
      <c r="A2" s="32" t="s">
        <v>111</v>
      </c>
      <c r="B2" s="30"/>
      <c r="C2" s="30"/>
      <c r="D2" s="33"/>
      <c r="E2" s="33"/>
      <c r="F2" s="33"/>
      <c r="G2" s="17"/>
      <c r="H2" s="17"/>
      <c r="I2" s="17"/>
      <c r="J2" s="17"/>
      <c r="K2" s="17"/>
      <c r="L2" s="17"/>
      <c r="M2" s="17"/>
      <c r="N2" s="17"/>
      <c r="O2" s="17"/>
      <c r="P2" s="17"/>
      <c r="Q2" s="17"/>
      <c r="R2" s="17"/>
      <c r="S2" s="17"/>
    </row>
    <row r="3">
      <c r="A3" s="17" t="s">
        <v>48</v>
      </c>
      <c r="B3" s="17" t="s">
        <v>4</v>
      </c>
      <c r="C3" s="17" t="s">
        <v>49</v>
      </c>
      <c r="D3" s="17" t="s">
        <v>50</v>
      </c>
      <c r="E3" s="17" t="s">
        <v>51</v>
      </c>
      <c r="F3" s="17" t="s">
        <v>52</v>
      </c>
      <c r="G3" s="17" t="s">
        <v>17</v>
      </c>
      <c r="H3" s="17" t="s">
        <v>18</v>
      </c>
      <c r="I3" s="17" t="s">
        <v>19</v>
      </c>
      <c r="J3" s="17" t="s">
        <v>20</v>
      </c>
      <c r="K3" s="17" t="s">
        <v>21</v>
      </c>
      <c r="L3" s="17" t="s">
        <v>22</v>
      </c>
      <c r="M3" s="17" t="s">
        <v>23</v>
      </c>
      <c r="N3" s="17" t="s">
        <v>53</v>
      </c>
      <c r="O3" s="17" t="s">
        <v>54</v>
      </c>
      <c r="P3" s="17" t="s">
        <v>55</v>
      </c>
      <c r="Q3" s="17" t="s">
        <v>56</v>
      </c>
      <c r="R3" s="17" t="s">
        <v>57</v>
      </c>
      <c r="S3" s="34" t="s">
        <v>58</v>
      </c>
    </row>
    <row r="4">
      <c r="A4" s="35">
        <v>1.0</v>
      </c>
      <c r="B4" s="33" t="s">
        <v>59</v>
      </c>
      <c r="C4" s="35">
        <v>7.0</v>
      </c>
      <c r="D4" s="35">
        <v>7.0</v>
      </c>
      <c r="E4" s="35">
        <v>2.5</v>
      </c>
      <c r="F4" s="36" t="s">
        <v>112</v>
      </c>
      <c r="G4" s="35">
        <v>3.0</v>
      </c>
      <c r="H4" s="37">
        <v>2.0</v>
      </c>
      <c r="I4" s="33"/>
      <c r="J4" s="33"/>
      <c r="K4" s="33"/>
      <c r="L4" s="37">
        <v>1.0</v>
      </c>
      <c r="M4" s="35"/>
      <c r="N4" s="37">
        <v>1.0</v>
      </c>
      <c r="O4" s="36" t="s">
        <v>113</v>
      </c>
      <c r="P4" s="36" t="s">
        <v>114</v>
      </c>
      <c r="Q4" s="36" t="s">
        <v>115</v>
      </c>
      <c r="R4" s="36" t="s">
        <v>116</v>
      </c>
      <c r="S4" s="37">
        <v>7.0</v>
      </c>
    </row>
    <row r="5">
      <c r="A5" s="38">
        <v>2.0</v>
      </c>
      <c r="B5" s="38" t="s">
        <v>117</v>
      </c>
      <c r="C5" s="38">
        <v>12.0</v>
      </c>
      <c r="D5" s="38">
        <v>7.0</v>
      </c>
      <c r="E5" s="38">
        <v>1.0</v>
      </c>
      <c r="F5" s="38" t="s">
        <v>118</v>
      </c>
      <c r="G5" s="38">
        <v>4.0</v>
      </c>
      <c r="H5" s="38">
        <v>2.0</v>
      </c>
      <c r="I5" s="38">
        <v>3.0</v>
      </c>
      <c r="J5" s="38"/>
      <c r="K5" s="39"/>
      <c r="L5" s="38">
        <v>2.0</v>
      </c>
      <c r="M5" s="38">
        <v>1.0</v>
      </c>
      <c r="N5" s="38"/>
      <c r="O5" s="40" t="s">
        <v>119</v>
      </c>
      <c r="P5" s="38" t="s">
        <v>120</v>
      </c>
      <c r="Q5" s="38" t="s">
        <v>121</v>
      </c>
      <c r="R5" s="38" t="s">
        <v>122</v>
      </c>
      <c r="S5" s="38">
        <v>10.0</v>
      </c>
    </row>
    <row r="6">
      <c r="F6" s="9"/>
      <c r="O6" s="9" t="s">
        <v>123</v>
      </c>
    </row>
    <row r="7">
      <c r="F7" s="9"/>
    </row>
    <row r="8">
      <c r="F8" s="9"/>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124</v>
      </c>
      <c r="G2" s="20"/>
      <c r="H2" s="20"/>
      <c r="I2" s="20"/>
      <c r="J2" s="20"/>
      <c r="K2" s="20"/>
      <c r="L2" s="20"/>
      <c r="M2" s="21"/>
      <c r="N2" s="21"/>
      <c r="O2" s="21"/>
      <c r="P2" s="8"/>
      <c r="Q2" s="8"/>
      <c r="R2" s="20"/>
      <c r="S2" s="20"/>
      <c r="T2" s="10"/>
      <c r="U2" s="10"/>
      <c r="V2" s="10"/>
    </row>
    <row r="3">
      <c r="A3" s="2" t="s">
        <v>48</v>
      </c>
      <c r="B3" s="2" t="s">
        <v>4</v>
      </c>
      <c r="C3" s="5" t="s">
        <v>49</v>
      </c>
      <c r="D3" s="5" t="s">
        <v>50</v>
      </c>
      <c r="E3" s="2" t="s">
        <v>51</v>
      </c>
      <c r="F3" s="2" t="s">
        <v>52</v>
      </c>
      <c r="G3" s="5" t="s">
        <v>17</v>
      </c>
      <c r="H3" s="5" t="s">
        <v>18</v>
      </c>
      <c r="I3" s="5" t="s">
        <v>19</v>
      </c>
      <c r="J3" s="5" t="s">
        <v>20</v>
      </c>
      <c r="K3" s="5" t="s">
        <v>21</v>
      </c>
      <c r="L3" s="5" t="s">
        <v>22</v>
      </c>
      <c r="M3" s="2" t="s">
        <v>23</v>
      </c>
      <c r="N3" s="2" t="s">
        <v>53</v>
      </c>
      <c r="O3" s="2" t="s">
        <v>54</v>
      </c>
      <c r="P3" s="3" t="s">
        <v>55</v>
      </c>
      <c r="Q3" s="3" t="s">
        <v>56</v>
      </c>
      <c r="R3" s="5" t="s">
        <v>57</v>
      </c>
      <c r="S3" s="22" t="s">
        <v>58</v>
      </c>
      <c r="T3" s="23"/>
      <c r="U3" s="23"/>
      <c r="V3" s="23"/>
      <c r="W3" s="6"/>
      <c r="X3" s="6"/>
      <c r="Y3" s="6"/>
      <c r="Z3" s="6"/>
    </row>
    <row r="4">
      <c r="A4" s="24">
        <v>1.0</v>
      </c>
      <c r="B4" s="24" t="s">
        <v>125</v>
      </c>
      <c r="C4" s="24">
        <v>9.5</v>
      </c>
      <c r="D4" s="24">
        <v>7.0</v>
      </c>
      <c r="E4" s="24">
        <v>2.5</v>
      </c>
      <c r="F4" s="24" t="s">
        <v>126</v>
      </c>
      <c r="G4" s="24">
        <v>0.5</v>
      </c>
      <c r="H4" s="24"/>
      <c r="I4" s="24">
        <v>1.0</v>
      </c>
      <c r="J4" s="24"/>
      <c r="K4" s="25"/>
      <c r="L4" s="24">
        <v>6.5</v>
      </c>
      <c r="M4" s="24">
        <v>1.5</v>
      </c>
      <c r="N4" s="24"/>
      <c r="O4" s="41" t="s">
        <v>127</v>
      </c>
      <c r="P4" s="24" t="s">
        <v>120</v>
      </c>
      <c r="Q4" s="24" t="s">
        <v>121</v>
      </c>
      <c r="R4" s="24" t="s">
        <v>128</v>
      </c>
      <c r="S4" s="24">
        <v>10.0</v>
      </c>
      <c r="T4" s="10"/>
      <c r="U4" s="10"/>
      <c r="V4" s="25"/>
      <c r="W4" s="26"/>
      <c r="X4" s="26"/>
      <c r="Y4" s="26"/>
      <c r="Z4" s="26"/>
    </row>
    <row r="5">
      <c r="A5" s="24">
        <v>1.0</v>
      </c>
      <c r="B5" s="24" t="s">
        <v>117</v>
      </c>
      <c r="C5" s="24">
        <v>11.0</v>
      </c>
      <c r="D5" s="24">
        <v>9.0</v>
      </c>
      <c r="E5" s="24">
        <v>2.0</v>
      </c>
      <c r="F5" s="24" t="s">
        <v>129</v>
      </c>
      <c r="G5" s="24">
        <v>2.0</v>
      </c>
      <c r="H5" s="24"/>
      <c r="I5" s="24">
        <v>4.0</v>
      </c>
      <c r="J5" s="24"/>
      <c r="K5" s="25"/>
      <c r="L5" s="24">
        <v>4.0</v>
      </c>
      <c r="M5" s="24">
        <v>1.0</v>
      </c>
      <c r="N5" s="24"/>
      <c r="O5" s="41" t="s">
        <v>130</v>
      </c>
      <c r="P5" s="24" t="s">
        <v>120</v>
      </c>
      <c r="Q5" s="24" t="s">
        <v>131</v>
      </c>
      <c r="R5" s="24" t="s">
        <v>132</v>
      </c>
      <c r="S5" s="24">
        <v>10.0</v>
      </c>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2" ref="O4"/>
    <hyperlink r:id="rId3" ref="O5"/>
  </hyperlinks>
  <drawing r:id="rId4"/>
  <legacy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133</v>
      </c>
      <c r="G2" s="20"/>
      <c r="H2" s="20"/>
      <c r="I2" s="20"/>
      <c r="J2" s="20"/>
      <c r="K2" s="20"/>
      <c r="L2" s="20"/>
      <c r="M2" s="21"/>
      <c r="N2" s="21"/>
      <c r="O2" s="21"/>
      <c r="P2" s="8"/>
      <c r="Q2" s="8"/>
      <c r="R2" s="20"/>
      <c r="S2" s="20"/>
      <c r="T2" s="10"/>
      <c r="U2" s="10"/>
      <c r="V2" s="10"/>
    </row>
    <row r="3">
      <c r="A3" s="2" t="s">
        <v>48</v>
      </c>
      <c r="B3" s="2" t="s">
        <v>4</v>
      </c>
      <c r="C3" s="5" t="s">
        <v>49</v>
      </c>
      <c r="D3" s="5" t="s">
        <v>50</v>
      </c>
      <c r="E3" s="2" t="s">
        <v>51</v>
      </c>
      <c r="F3" s="2" t="s">
        <v>52</v>
      </c>
      <c r="G3" s="5" t="s">
        <v>17</v>
      </c>
      <c r="H3" s="5" t="s">
        <v>18</v>
      </c>
      <c r="I3" s="5" t="s">
        <v>19</v>
      </c>
      <c r="J3" s="5" t="s">
        <v>20</v>
      </c>
      <c r="K3" s="5" t="s">
        <v>21</v>
      </c>
      <c r="L3" s="5" t="s">
        <v>22</v>
      </c>
      <c r="M3" s="2" t="s">
        <v>23</v>
      </c>
      <c r="N3" s="2" t="s">
        <v>53</v>
      </c>
      <c r="O3" s="2" t="s">
        <v>54</v>
      </c>
      <c r="P3" s="3" t="s">
        <v>55</v>
      </c>
      <c r="Q3" s="3" t="s">
        <v>56</v>
      </c>
      <c r="R3" s="5" t="s">
        <v>57</v>
      </c>
      <c r="S3" s="22" t="s">
        <v>58</v>
      </c>
      <c r="T3" s="23"/>
      <c r="U3" s="23"/>
      <c r="V3" s="23"/>
      <c r="W3" s="6"/>
      <c r="X3" s="6"/>
      <c r="Y3" s="6"/>
      <c r="Z3" s="6"/>
    </row>
    <row r="4">
      <c r="A4" s="24">
        <v>1.0</v>
      </c>
      <c r="B4" s="24" t="s">
        <v>59</v>
      </c>
      <c r="C4" s="24">
        <f>D4+E4</f>
        <v>9.5</v>
      </c>
      <c r="D4" s="24">
        <f>sum(G4:N4)</f>
        <v>8.5</v>
      </c>
      <c r="E4" s="24">
        <v>1.0</v>
      </c>
      <c r="F4" s="24" t="s">
        <v>60</v>
      </c>
      <c r="G4" s="24">
        <v>3.0</v>
      </c>
      <c r="H4" s="24">
        <v>2.0</v>
      </c>
      <c r="I4" s="24">
        <v>2.0</v>
      </c>
      <c r="J4" s="25"/>
      <c r="K4" s="25"/>
      <c r="L4" s="24">
        <v>0.5</v>
      </c>
      <c r="M4" s="24">
        <v>1.0</v>
      </c>
      <c r="N4" s="24"/>
      <c r="O4" s="24" t="s">
        <v>134</v>
      </c>
      <c r="P4" s="24" t="s">
        <v>135</v>
      </c>
      <c r="Q4" s="24" t="s">
        <v>136</v>
      </c>
      <c r="R4" s="24" t="s">
        <v>136</v>
      </c>
      <c r="S4" s="24">
        <v>6.0</v>
      </c>
      <c r="T4" s="10"/>
      <c r="U4" s="10"/>
      <c r="V4" s="25"/>
      <c r="W4" s="26"/>
      <c r="X4" s="26"/>
      <c r="Y4" s="26"/>
      <c r="Z4" s="26"/>
    </row>
    <row r="5">
      <c r="A5" s="9">
        <v>2.0</v>
      </c>
      <c r="B5" s="9" t="s">
        <v>137</v>
      </c>
      <c r="C5" s="9">
        <f>SUM(D5:E5)</f>
        <v>14</v>
      </c>
      <c r="D5" s="9">
        <f>SUM(G5:N5)</f>
        <v>12</v>
      </c>
      <c r="E5" s="9">
        <v>2.0</v>
      </c>
      <c r="F5" s="8" t="s">
        <v>138</v>
      </c>
      <c r="G5" s="8">
        <v>5.0</v>
      </c>
      <c r="H5" s="8">
        <v>1.0</v>
      </c>
      <c r="I5" s="8">
        <v>2.0</v>
      </c>
      <c r="J5" s="10"/>
      <c r="K5" s="10"/>
      <c r="L5" s="8">
        <v>3.0</v>
      </c>
      <c r="M5" s="8">
        <v>1.0</v>
      </c>
      <c r="N5" s="10"/>
      <c r="O5" s="8" t="s">
        <v>139</v>
      </c>
      <c r="P5" s="24" t="s">
        <v>135</v>
      </c>
      <c r="Q5" s="8" t="s">
        <v>140</v>
      </c>
      <c r="R5" s="8" t="s">
        <v>140</v>
      </c>
      <c r="S5" s="8">
        <v>14.0</v>
      </c>
      <c r="T5" s="10"/>
      <c r="U5" s="10"/>
      <c r="V5" s="10"/>
    </row>
    <row r="6">
      <c r="A6" s="9">
        <v>3.0</v>
      </c>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