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Brendan Truong" sheetId="4" r:id="rId6"/>
    <sheet state="visible" name="Zengrui Luo" sheetId="5" r:id="rId7"/>
    <sheet state="visible" name="Derric Syme" sheetId="6" r:id="rId8"/>
    <sheet state="visible" name="Patounezambo Ouedraogo" sheetId="7" r:id="rId9"/>
    <sheet state="visible" name="Aidan Chang" sheetId="8" r:id="rId10"/>
    <sheet state="visible" name="MATTHEW KLUSKA"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F4">
      <text>
        <t xml:space="preserve">Please format columns to use text wrap instead of let it overflow and becomes unreadable.
	-John Chandra</t>
      </text>
    </comment>
    <comment authorId="0" ref="C4">
      <text>
        <t xml:space="preserve">This should be the sum of D and E columns.
	-John Chandra</t>
      </text>
    </comment>
  </commentList>
</comments>
</file>

<file path=xl/sharedStrings.xml><?xml version="1.0" encoding="utf-8"?>
<sst xmlns="http://schemas.openxmlformats.org/spreadsheetml/2006/main" count="448" uniqueCount="252">
  <si>
    <t xml:space="preserve">This report has 1 group iteration progress summary sheet to be filled at the end of each iteration by the team leader, 
1 project ontribution sheet to be filled by everyone at the end of the semester, and 1 weekly report sheet per student. </t>
  </si>
  <si>
    <t>MATTHEW KLUSKA</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</si>
  <si>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</si>
  <si>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</si>
  <si>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</si>
  <si>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</si>
  <si>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</si>
  <si>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</si>
  <si>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</si>
  <si>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</si>
  <si>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</si>
  <si>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</si>
  <si>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</si>
  <si>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</si>
  <si>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</si>
  <si>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</si>
  <si>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</si>
  <si>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</si>
  <si>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</si>
  <si>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</si>
  <si>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</si>
  <si>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</si>
  <si>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</si>
  <si>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</si>
  <si>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</si>
  <si>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9/5-9/12</t>
  </si>
  <si>
    <t>1) Picked a Project category-&gt; ML/Analytics 2) Picked a project name 3) Picked a tech stack 4) Picked ML and Front end Framework 5) Narrowed down Environment Manager tools to Anaconda/YAML  6) Finalized S_PPP and S_PPP risk management</t>
  </si>
  <si>
    <t>No Issues as of now</t>
  </si>
  <si>
    <t>No issues as of now</t>
  </si>
  <si>
    <t xml:space="preserve">Start development. Assign technical Tasks to team members. </t>
  </si>
  <si>
    <t>9/13-9/27</t>
  </si>
  <si>
    <t>1) Made multiple microservices. 2) Conducted a lot of web application, ML and SQL DB research 3) Made progress on environment configuration</t>
  </si>
  <si>
    <t>Encoding a picture into an SQL DB(Resolved)</t>
  </si>
  <si>
    <t>Connect our microservices to one another. Implement a video/webcam version of our file upload module. Work on our history tab</t>
  </si>
  <si>
    <t>9/28-10/11</t>
  </si>
  <si>
    <t>1) Login Page 2) Security and Automated Testing</t>
  </si>
  <si>
    <t>Work on a notification tab, continue integration testing</t>
  </si>
  <si>
    <t>10/11-10-18</t>
  </si>
  <si>
    <t>1) Sign up page 2) CSS Styling 3) More finished projects</t>
  </si>
  <si>
    <t>No bugs</t>
  </si>
  <si>
    <t>Finish our app, make small fixes/refinements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</si>
  <si>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</si>
  <si>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</si>
  <si>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</si>
  <si>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</si>
  <si>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</si>
  <si>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</si>
  <si>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</si>
  <si>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</si>
  <si>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</si>
  <si>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</si>
  <si>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</si>
  <si>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</si>
  <si>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Matthew Kluska</t>
  </si>
  <si>
    <t xml:space="preserve">Proofread SPPP document </t>
  </si>
  <si>
    <t>Created a few stories in reguard to choosing ML frameworks, tech stack, db designs</t>
  </si>
  <si>
    <t>Proofread and add a few sentences on each section only in the initial revision of the document</t>
  </si>
  <si>
    <t>Worked on presentations for iteration 2 and 3</t>
  </si>
  <si>
    <t>Contributed to Iterations 1-3 with various snippets of code. Mainly focussed on choosing an applicable ML algorithm, some db code that didn't make its way to production</t>
  </si>
  <si>
    <t>Created assert statements in my code to make sure it passed unit testing</t>
  </si>
  <si>
    <t xml:space="preserve">Communicated with team memebers via text and discord, broke down high level tasks into individual tasks. </t>
  </si>
  <si>
    <t>Brendan Truong</t>
  </si>
  <si>
    <t>Wrote quality assurance plan section. Contributed to the confiugration management plan section. Proofread and syntax updates to overall document.</t>
  </si>
  <si>
    <t>Created a few user stories with respective descriptions, tasks, and estimated story points. i.e. notification setting page story</t>
  </si>
  <si>
    <t>Wrote the STD and kept it up to date with subsequent manual test reports.</t>
  </si>
  <si>
    <t>In iteration 1, worked with Aiden to write the slide deck. In final presentation responsible for updating and presenting the testing section along with the live demo.</t>
  </si>
  <si>
    <t>Wrote initial flask framework with draft tabs, input forms, and abstract code flow. Included file submission to get started on ML detection, history tab to retrieve said file submissions. Wrote base HTML/CSS across the app and kept these up to date. Wrote code for init_db.py to set up database for web app. Wrote standard DB handling functions and patterns. Wrote file submission functionality. Wrote the observer / subject model code that enables image writing and email notification on streaming detection.</t>
  </si>
  <si>
    <t>Wrote test suite in tests/ folder in Github. Wrote conftest and unittestts. Performed manual integration, system, and acceptance testing as documented in the STD. Wrote pre-commit config and draft github actions config for automation.</t>
  </si>
  <si>
    <t xml:space="preserve">Contributed to the README.md file, issue template, PR template and branch protection rules. Wrote pre-commit-config.yaml file. </t>
  </si>
  <si>
    <t>Standard communication with the team via text and discord.</t>
  </si>
  <si>
    <t>Aidan Chang</t>
  </si>
  <si>
    <t>Wrote ML Algorithm, Overview, Desirable and Optional Features</t>
  </si>
  <si>
    <t>Wrote 2 user stories on displaying live video and user registration</t>
  </si>
  <si>
    <t>Drafted the SDD document except security and database design. Updated and finalized the SDD at the end of semester</t>
  </si>
  <si>
    <t>Worked on presentation 1 and 2. Present and record the presentation 2. Participated the presentation 3.</t>
  </si>
  <si>
    <r>
      <rPr/>
      <t xml:space="preserve">Created, updated, and finalized the </t>
    </r>
    <r>
      <rPr>
        <color rgb="FF1155CC"/>
        <u/>
      </rPr>
      <t>object_detection.py</t>
    </r>
    <r>
      <rPr/>
      <t xml:space="preserve"> file and Stream and Home page in </t>
    </r>
    <r>
      <rPr>
        <color rgb="FF1155CC"/>
        <u/>
      </rPr>
      <t>app.py</t>
    </r>
    <r>
      <rPr/>
      <t>.</t>
    </r>
  </si>
  <si>
    <t>Created a simple unittest in local from lab2 but the team has a more robust unittest.</t>
  </si>
  <si>
    <r>
      <rPr/>
      <t xml:space="preserve">Created the package dependencies inside the requirements.txt. Created, updated, and finalized the </t>
    </r>
    <r>
      <rPr>
        <color rgb="FF1155CC"/>
        <u/>
      </rPr>
      <t>README.md</t>
    </r>
    <r>
      <rPr/>
      <t xml:space="preserve"> file.</t>
    </r>
  </si>
  <si>
    <t>Helped the team wrapping up iterations such as Github releases, BlackBoard Submission, and any last minute wrap-ups. Kept close communication with the team daily if any team members needs any helps.</t>
  </si>
  <si>
    <t>Derric Syme</t>
  </si>
  <si>
    <t>Wrote Configuration Management Plan, proofread and checked rev history</t>
  </si>
  <si>
    <t>Wrote user stories for initial user registration and subsequent user login</t>
  </si>
  <si>
    <t>Proofread and checked rev history, created Sequence diagram and its explanation</t>
  </si>
  <si>
    <t>Minor proofreading</t>
  </si>
  <si>
    <t>Created and presented our initial presentation (iteration 0).  Also helped design final presentation Configuration section, and presented that.</t>
  </si>
  <si>
    <r>
      <rPr/>
      <t xml:space="preserve">Did some minor code touches and refactoring throughout, worked mostly on the settings page in </t>
    </r>
    <r>
      <rPr>
        <color rgb="FF1155CC"/>
        <u/>
      </rPr>
      <t>app.py</t>
    </r>
    <r>
      <rPr/>
      <t>, and the integration with the DB in that effort.</t>
    </r>
  </si>
  <si>
    <t>Wrote some minor unittests, performed manual tests for the settings page (and some other minor app features).</t>
  </si>
  <si>
    <r>
      <rPr/>
      <t xml:space="preserve">Contributed to early </t>
    </r>
    <r>
      <rPr>
        <color rgb="FF1155CC"/>
        <u/>
      </rPr>
      <t>README.md</t>
    </r>
    <r>
      <rPr/>
      <t xml:space="preserve"> file.  Github configuration leader - helped maintained the repo and enforced appropriate push/pull policy to main.</t>
    </r>
  </si>
  <si>
    <t xml:space="preserve">Did a couple side meetings to help with git issues.  Tried to focus our efforts with Discord communication to avoid scope creep.  Encouraged active communication and provided class expectations/reuirements to avoid slippage and promote even workload distribution.  </t>
  </si>
  <si>
    <t>Zengrui Luo</t>
  </si>
  <si>
    <t>wrote 2 user story about face detection functiom</t>
  </si>
  <si>
    <t>Proofread and add new sentences on Security and database design part</t>
  </si>
  <si>
    <t>Worked on presentation 3</t>
  </si>
  <si>
    <t>implement login and logout function with flask and database. Add new table to init_db.py. Also wrote pages of login, logout and signup with HTML.</t>
  </si>
  <si>
    <t>Communicated with team memebers via text and discord, implement the functions and solve the related problems.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</si>
  <si>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</si>
  <si>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</si>
  <si>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</si>
  <si>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</si>
  <si>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</si>
  <si>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</si>
  <si>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</si>
  <si>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</si>
  <si>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</si>
  <si>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</si>
  <si>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</si>
  <si>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</si>
  <si>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</si>
  <si>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09/05-09/12</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</si>
  <si>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</si>
  <si>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</si>
  <si>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</si>
  <si>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</si>
  <si>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</si>
  <si>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Backup Project Leader, requirement leader</t>
    </r>
  </si>
  <si>
    <t>0 - learn git, read on ML
2 - research deployment processes
5 - research assigned document sections, communicate with team
6 - set up git
7 - research similar product</t>
  </si>
  <si>
    <t>1. Write 2 sections of SPPP  
2. Set up git, commit a test message on git</t>
  </si>
  <si>
    <t>1. not familiar with pytorch, deployment process, or web framework
2. yet to establish concrete tasks</t>
  </si>
  <si>
    <t>1. walk through tutorials of pytorch, Elastic Beanstalk for deployment, and Flask
2. meet with team and discuss individual tasks</t>
  </si>
  <si>
    <t>0 - learn pytorch, elastic beanstalk, and flask
2 - research and contribute to design of project
3 - run local examples of softwares in task 0</t>
  </si>
  <si>
    <t>09/12-09/19</t>
  </si>
  <si>
    <t>0 - learn flask, explore beanstalk and pytorch
2 - draft web app tab layout
5 - research assigned document sections, communicate with the team
7 - set up pre-commits to lint code to pep8 standards</t>
  </si>
  <si>
    <t>1. set up git pre-commits
2. drafted web tab layout and developed initial flask framework</t>
  </si>
  <si>
    <t xml:space="preserve">1. unfamiliar with html/css for certain desired web app features
2. not experienced with DB's or sql
</t>
  </si>
  <si>
    <t>1. learn html/css basics
2. research DBs and attempt poc to store uploaded file</t>
  </si>
  <si>
    <t xml:space="preserve">1 - research html/css and DBs
3 -  code base flask web app layout
3 - code testing framework
6 - implement test automation, pr/issue templates, and other improvements for QA
</t>
  </si>
  <si>
    <t>09/19-09/26</t>
  </si>
  <si>
    <t>1 - research html/css, sql, DB options
3 - code inital flask web app framework with basic functionality
3 - setup pytest testsuite and test automation configuration
6 - set up pr/issues templates, linting</t>
  </si>
  <si>
    <t xml:space="preserve">1. initial web framework (can upload file, display history of uploaded files, redirect between tabs)
2. document instructions to run web app locally
3. create framework for pytest test suite
</t>
  </si>
  <si>
    <t>1. difficult problem of storing images/videos
2. github actions has storage and minutes limit on private repo</t>
  </si>
  <si>
    <t>1. explore and test options such as converting image to text/bytes, or storing as local file
2. look into automation alternatives</t>
  </si>
  <si>
    <t>0 - research flask-login implementation
0 - research session management
3 - implement basic user login and session management
4 - test user login and session management</t>
  </si>
  <si>
    <t>09/26-10/03</t>
  </si>
  <si>
    <t>0 - research on mocking testing db in conftest
2 - discuss design decisions with team mates
3 - refactored code to enable test integration
4 - writing test unit cases with test db table
7 - write .gitignore file and identify bad transient files</t>
  </si>
  <si>
    <t xml:space="preserve">1. update conftest to create test db table
2. update unit tests
3. gitignore file
</t>
  </si>
  <si>
    <t>1. not enough time to explore alternative test frameworks (selenium)
2. user interaction hard to test with pytest</t>
  </si>
  <si>
    <t>1.  rearrange schedule, prioritize project
2. explore alternative tests besides pytest</t>
  </si>
  <si>
    <t>0 - research testing flask framework with pytest
3 - add footer to base.html
4 - add additional unit tests</t>
  </si>
  <si>
    <t>10/03-10/11</t>
  </si>
  <si>
    <t>0 - research flask + pytest examples
3 - add detailed footer
4 - add additional unit tests</t>
  </si>
  <si>
    <t>1. footer page across web templates with hyperlinks and email functionality
2. unit tests</t>
  </si>
  <si>
    <t>1. was hard to use a licensed css along with custom css implementation
2. project has many features, hard to test all</t>
  </si>
  <si>
    <t>1. issue was resolved through additional research
2. work on additional tests in coming iteration</t>
  </si>
  <si>
    <t>3 - integrate all the different features
4 - integration tests, look into concurrent tests</t>
  </si>
  <si>
    <t>10/11-10/18</t>
  </si>
  <si>
    <t>0 - learn observer subject model for detection trigger
2 - observer/subject model, update table structure
3 - integrate object detection, with notification, table updates, and history view by current user
4 - unit test of new functionalities and integration test</t>
  </si>
  <si>
    <t>1. update tables for necessary alert data, user column to filter on detection
2. implement observer/subject model to save frame and notify user on detection
3. update history tab to query based on current user
4. update file submission to alert user on detection
5. unit tests</t>
  </si>
  <si>
    <t>1. not enough time to fully integrate components and flush them out completely
2. a few complicated bugfixes that are difficult to debug</t>
  </si>
  <si>
    <t>1. document what could be enhanced given more time
2. document current bugs</t>
  </si>
  <si>
    <t>none</t>
  </si>
  <si>
    <r>
      <rPr>
        <rFont val="Arial"/>
        <b/>
      </rPr>
      <t>Your Lead Roles</t>
    </r>
    <r>
      <rPr>
        <rFont val="Arial"/>
      </rPr>
      <t>: Security Leader</t>
    </r>
  </si>
  <si>
    <t>0- learn git and ML
3- complete RiskManagement sheet
6- setup github</t>
  </si>
  <si>
    <t>1.write risk management part of SPPP
2.complete RiskManagement sheet
3.setup and commit on git</t>
  </si>
  <si>
    <t xml:space="preserve">Task assignment is not 
very clear. </t>
  </si>
  <si>
    <t>Assign tasks to each member</t>
  </si>
  <si>
    <t xml:space="preserve">1.learn more about test
2.team meeting
</t>
  </si>
  <si>
    <t xml:space="preserve">0- learn ML  and flask
5- team meeting/update risk management
</t>
  </si>
  <si>
    <t>no issues</t>
  </si>
  <si>
    <t xml:space="preserve">0.learn flask and aws
</t>
  </si>
  <si>
    <t>5. meeting with team members 
and reevaluated the probability of each risk</t>
  </si>
  <si>
    <t>0.learn flask and aws
4. make some testing</t>
  </si>
  <si>
    <t xml:space="preserve">0- learn ML  and flask
3- implement template with flask.
5- team meeting
</t>
  </si>
  <si>
    <t>5.implement the login, signup and logout page. 
 Also change the path of 
uploading file after login.</t>
  </si>
  <si>
    <t xml:space="preserve">0.learn flask and database
</t>
  </si>
  <si>
    <t xml:space="preserve">0- learn ML  and flask
3- implement template with database.
3- implement the security design part in SDD
5- team meeting/update risk management
</t>
  </si>
  <si>
    <t xml:space="preserve">5.implement the signup and login function with database. And test the function for wrong user. </t>
  </si>
  <si>
    <t>make some refactoring if needed</t>
  </si>
  <si>
    <t>0.learn flask and database
4. make some testing</t>
  </si>
  <si>
    <t xml:space="preserve">0- learn flask
3- implement more login function.
5- team meeting/update risk management
</t>
  </si>
  <si>
    <t>5.implement more security login function</t>
  </si>
  <si>
    <r>
      <rPr>
        <rFont val="Arial"/>
        <b/>
      </rPr>
      <t>Your Lead Roles</t>
    </r>
    <r>
      <rPr>
        <rFont val="Arial"/>
      </rPr>
      <t>: Configuration leader</t>
    </r>
  </si>
  <si>
    <t xml:space="preserve">0 - configure git locally, research CV AI
1 - define high level requirements
3 - Complete required deliverables
5 - Team meetings/communication (Zoom/Discord)
6 - manage team git repo
</t>
  </si>
  <si>
    <t>1. Write config mangagemnt section of SPPP  
2. Confirm git alignment for team
3. Create and perform Iteration 0 presentation
4. Create meeting minutes for first 2 meetings</t>
  </si>
  <si>
    <t>1. Some trouble setting up intial git credentials
2. Ambitious project is challenging to plan for
3. Very rusty with cv applications</t>
  </si>
  <si>
    <t>1. Set up proper git tokens
2.  Project plan will be iterative
3. Reviewed basic documentation</t>
  </si>
  <si>
    <t>0 - Continue CV education
1 - continue to define requirements
3 - start to create code
5 - team meetings
6 - maintain updated repo</t>
  </si>
  <si>
    <t xml:space="preserve">0 - explore flask, pytorch and cv, and best environment
1  - Further breakout requirements (user stories)
2 - Create entity diagram
3 - Create tests for user stories
6 - Set up environment for new features
</t>
  </si>
  <si>
    <t>Created user stories and their associated tests for future work</t>
  </si>
  <si>
    <t>Initial code setup was unsuccessful</t>
  </si>
  <si>
    <t>Aidan has been helping me setup</t>
  </si>
  <si>
    <t>0 - Continue learning
1 - continue to define requirements
3 - help create code
5 - team meetings, create iteration 1 and submit
6 - maintain updated repo</t>
  </si>
  <si>
    <t>0 - Learning to use available detection datasets
1  - update iteration 1 submissions
3 - start implementing code  
6 - help with git uploading</t>
  </si>
  <si>
    <t>Helped review, edit most deliverable documents</t>
  </si>
  <si>
    <t>Resolving conflicts between application environment and front-end</t>
  </si>
  <si>
    <t>Spend time with team learning how to implement the successful integration</t>
  </si>
  <si>
    <t>0 - Continue learning
1 - continue to refine
3 - Setup login/registraion page
5 - team meetings, stay ahead of iteration 2
6 - maintain updated repo</t>
  </si>
  <si>
    <t xml:space="preserve">0 - learning flask
2 - Refactored some code
3 - started coding notification()
4 - created some unit tests
6-  Managed some git responsibilities </t>
  </si>
  <si>
    <t>Added and refactored some code in the app, added some unit tests</t>
  </si>
  <si>
    <t>Learning Flask, getting notification() working</t>
  </si>
  <si>
    <t>Notification() is the focus next week</t>
  </si>
  <si>
    <t>3 - lots of coding, especially notification()
4 - Create tests
5 - team meetings,
6 - maintain updated repo</t>
  </si>
  <si>
    <t>1 - Analyzed requirements for notification()
2 - Design of notification()
3 - Implemented notification()
5 - worked with team on git plans, team deliverable docs
6 - Implemented git plans so we have a dev branch</t>
  </si>
  <si>
    <t>Created notification() feature, configured team git plans.</t>
  </si>
  <si>
    <t>Some bugs in notification()</t>
  </si>
  <si>
    <t>Focus on bugs in notification(), create some tests to confirm</t>
  </si>
  <si>
    <t>2 &amp; 3 - integrate everything
4 - create tests for notification()
6 - maintain repo</t>
  </si>
  <si>
    <t>0 - Researched git hooks
3 - Implemented settings - alert_intervals
4 - Manual tests of implementation
5 - Final Presentation &amp; prep
6 - Git configuration</t>
  </si>
  <si>
    <t>Finished settings implementation (alert_iterval).  Prepped final presentation</t>
  </si>
  <si>
    <t>Currently in an acceptable state</t>
  </si>
  <si>
    <t>Study for Final</t>
  </si>
  <si>
    <r>
      <rPr>
        <rFont val="Arial"/>
        <b/>
        <color rgb="FFFF0000"/>
      </rPr>
      <t>The sheet shows an example of  a student weekly report.  Only include the time that you use to work on the project. 
Each student should make your own sheet to report your work weekly</t>
    </r>
    <r>
      <rPr>
        <rFont val="Arial"/>
        <b/>
        <color rgb="FFFF0000"/>
      </rPr>
      <t>.</t>
    </r>
  </si>
  <si>
    <t>Your Lead Roles: Backup Project Leader, requirement leader</t>
  </si>
  <si>
    <t>0 - learning lab1 requirement/git/tutorial
1 - Composing project overview/Non-functional requirements
5 - communications on Discord /and chats/ coordinate work together
7 - Learning deep learning tutorial</t>
  </si>
  <si>
    <t>1. Composed/edited SPPP  
2. cloned/commited and pushed changes to project repository
3. Wrote progress report</t>
  </si>
  <si>
    <t>1. Learning ML/Deep Learning/Computer Vision from scratch
2. Unfamiliar with the Python frameworks FLask and PYthorp</t>
  </si>
  <si>
    <t xml:space="preserve">1. Keep learning deep learning 2-Learn Django and Flask a little more. 
</t>
  </si>
  <si>
    <t>0 - continue to learn ML/Deep learning
1 - work on project requirements
3 - Get to foundational understanding of ML through this project</t>
  </si>
  <si>
    <t>0 - learn lab 2 /and Deep learning tutorial 1-Updated SPPP 5- Team meeting/Discord communications 6-Learned how to configure Pytorch/set up anaconda navigator</t>
  </si>
  <si>
    <t>1. Completed SPPP Update 2. Actively participated all team meetings 3. Wrote progress report 4-Updated Readme on github</t>
  </si>
  <si>
    <t>No issues for this week</t>
  </si>
  <si>
    <t>Learn Flask
Learn back-end</t>
  </si>
  <si>
    <t>0 - learn Deep Learning 1 - Learn more of Pytorch, Flask
2 - Work on Front end UI and Back end</t>
  </si>
  <si>
    <t xml:space="preserve">0 - Learned Numpy, pandas,ML Scipy, flask
1  - user story implementation
5 - communications on Discord , Zoom and chats/ coordinate work together
6 - New development environments set up
</t>
  </si>
  <si>
    <t>Implemented user story</t>
  </si>
  <si>
    <t xml:space="preserve">0- learn Sequence Diagrams
2- project design 
5- Team meetings/SPPP
3, 4- Implement authentication </t>
  </si>
  <si>
    <t xml:space="preserve">1. Updated SPPP
2. Actively participated all team meetings
3.login implementation
</t>
  </si>
  <si>
    <t xml:space="preserve">2, 3, 4 - Implemented authentification in Django
</t>
  </si>
  <si>
    <t xml:space="preserve">0. Requirement checkout
6. Login functionality
5. Team meetings/SPPP/Meeting with professor
 </t>
  </si>
  <si>
    <t xml:space="preserve">Worked on login implementation </t>
  </si>
  <si>
    <r>
      <rPr>
        <rFont val="Arial"/>
        <b/>
      </rPr>
      <t>Your Lead Roles</t>
    </r>
    <r>
      <rPr>
        <rFont val="Arial"/>
      </rPr>
      <t>: Design and Implementation Leader</t>
    </r>
  </si>
  <si>
    <t>0 - learn lab 1 knowledge
2- project design (front/back-end, ml model)
5 - Team meetings/team files
6 - create git folder for the team, git configurations on local</t>
  </si>
  <si>
    <r>
      <rPr/>
      <t xml:space="preserve">1. started a draft for SDD (front/back-end, ml model) 
2. Actively articipated all team meetings
3. Contributed to SPPP
4. Started git folders, lab1 branch, and </t>
    </r>
    <r>
      <rPr>
        <color rgb="FF1155CC"/>
        <u/>
      </rPr>
      <t>readme.md</t>
    </r>
    <r>
      <rPr/>
      <t xml:space="preserve"> for team5</t>
    </r>
  </si>
  <si>
    <t>0 - learn Flask and AWS
1 - continue to define requirements
2 - design the API and backend</t>
  </si>
  <si>
    <t>0 - learn lab 1 knowledge
2- project design (ml model)
5 - Team meetings/SDD
6 - figured out how to pull, push, merge with head detached</t>
  </si>
  <si>
    <r>
      <rPr/>
      <t xml:space="preserve">1. Completed SDD (front/back-end, ml model) 
2. Actively participated all team meetings
3. Finetuned </t>
    </r>
    <r>
      <rPr>
        <color rgb="FF1155CC"/>
        <u/>
      </rPr>
      <t>objectdetection.py</t>
    </r>
    <r>
      <rPr/>
      <t xml:space="preserve">
4. Test ran flask web pages</t>
    </r>
  </si>
  <si>
    <t>Learn SQLite
Learn back-end</t>
  </si>
  <si>
    <t>0 - learn Flask and SQLite
1 - continue to refine the design</t>
  </si>
  <si>
    <r>
      <rPr/>
      <t xml:space="preserve">1. Completed SDD (front/back-end, ml model) 
2. Actively participated all team meetings
3. Finetuned </t>
    </r>
    <r>
      <rPr>
        <color rgb="FF1155CC"/>
        <u/>
      </rPr>
      <t>objectdetection.py</t>
    </r>
    <r>
      <rPr/>
      <t xml:space="preserve">
4. Test ran flask web pages</t>
    </r>
  </si>
  <si>
    <r>
      <rPr/>
      <t xml:space="preserve">0- learn unit testing
2- project design (ml model)
5- Team meetings/SDD
3, 4- Implement unit testing, </t>
    </r>
    <r>
      <rPr>
        <color rgb="FF1155CC"/>
        <u/>
      </rPr>
      <t>detection.py</t>
    </r>
    <r>
      <rPr/>
      <t xml:space="preserve"> variables</t>
    </r>
  </si>
  <si>
    <r>
      <rPr/>
      <t xml:space="preserve">1. Updated SDD
2. Actively participated all team meetings
3. Created variable access methods in </t>
    </r>
    <r>
      <rPr>
        <color rgb="FF1155CC"/>
        <u/>
      </rPr>
      <t>objectdetection.py</t>
    </r>
    <r>
      <rPr/>
      <t xml:space="preserve">
</t>
    </r>
  </si>
  <si>
    <t xml:space="preserve">2, 3, 4 - Implement the alarm feature
</t>
  </si>
  <si>
    <r>
      <rPr/>
      <t xml:space="preserve">0- learn unit testing
2- project design (ml model)
5- Team meetings/SDD
3, 4- Implement unit testing, </t>
    </r>
    <r>
      <rPr>
        <color rgb="FF1155CC"/>
        <u/>
      </rPr>
      <t>detection.py</t>
    </r>
    <r>
      <rPr/>
      <t xml:space="preserve"> variables</t>
    </r>
  </si>
  <si>
    <r>
      <rPr/>
      <t xml:space="preserve">1. Updated SDD
2. Actively participated all team meetings
3. Created variable access methods in </t>
    </r>
    <r>
      <rPr>
        <color rgb="FF1155CC"/>
        <u/>
      </rPr>
      <t>objectdetection.py</t>
    </r>
    <r>
      <rPr/>
      <t xml:space="preserve">
</t>
    </r>
  </si>
  <si>
    <t>0. Security Design
6. Updated requirements.txt and README 
5. Team meetings/SDD/Meeting Minutes
3. Implement Home page, css for footer and video display</t>
  </si>
  <si>
    <t>Fixed footer css bug and cv2 bug when running on mac. Worked on css for video display, added Home page and update other page names.</t>
  </si>
  <si>
    <r>
      <rPr>
        <rFont val="Arial"/>
        <b/>
      </rPr>
      <t>Your Lead Roles</t>
    </r>
    <r>
      <rPr>
        <rFont val="Arial"/>
      </rPr>
      <t>: Team Leader, requirement leader</t>
    </r>
  </si>
  <si>
    <t>1. Leading project direction( ML service that identifies Cats) 2. Leading technical architecture( Pytorch for model loading, flask for front end, potentially AWS for hosting) 3. Creating stories on pivot tracker and assigning them to leaders. 4. Filling out sections of the SPPP</t>
  </si>
  <si>
    <t>No issues this week</t>
  </si>
  <si>
    <t>1. Knowledge sharing sessions on Flask and Pytorch 2. Create an easy to use wrapper for the ML model 3. Talk with configuration leader about either a .yml or requirements.txt file for the environment set up</t>
  </si>
  <si>
    <t xml:space="preserve">0 -|Web Development: Familairized myself with Flask, Flask login and how it integrates with the SQLLite3 python package| ML-Familairized myself with YoloV5 ML model for model detection and Pytorch for model loading/deployment |Encoding: Learned how to encode images into SQL using Base 64 </t>
  </si>
  <si>
    <t xml:space="preserve">1. Process Diagram 2. Image to base 64 string converter </t>
  </si>
  <si>
    <t xml:space="preserve">1. Determine Testing needed 2. Integrate microservices via web hooks to talk to one another. </t>
  </si>
  <si>
    <t>2 -Design work on the app and high level features 3- Implemented an Upload file module that injects attributes about the image and the prediction into an SQL DB</t>
  </si>
  <si>
    <t>3. model selection selection( YoloV5) 4. Contributions to Progress Report and SDD</t>
  </si>
  <si>
    <t>3. Brainstorm control flow for integrating video/webcam</t>
  </si>
  <si>
    <t>0- learn unit/integration/regression testing, 2-design insert to db() 3- implement insert to db</t>
  </si>
  <si>
    <t>Start Presentation</t>
  </si>
  <si>
    <t>0-learn cyber security principles: athorization vs athentification 3- Implement Design to db</t>
  </si>
  <si>
    <t>Finish presentation</t>
  </si>
  <si>
    <t>5- team meetings, creating a presentation, meeting with the professor to present</t>
  </si>
  <si>
    <t xml:space="preserve">N/a </t>
  </si>
  <si>
    <t>n/a</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</si>
</sst>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Roboto"/>
    </font>
    <font>
      <u/>
      <color rgb="FF0000FF"/>
    </font>
    <font>
      <color rgb="FF000000"/>
      <name val="Arial"/>
    </font>
    <font>
      <u/>
      <color rgb="FF0000FF"/>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shrinkToFit="0" vertical="top" wrapText="1"/>
    </xf>
    <xf borderId="0" fillId="0" fontId="2" numFmtId="0" xfId="0" applyAlignment="1" applyFont="1">
      <alignment readingOrder="0" shrinkToFit="0" vertical="top" wrapText="1"/>
    </xf>
    <xf borderId="1" fillId="0" fontId="7" numFmtId="0" xfId="0" applyAlignment="1" applyBorder="1" applyFont="1">
      <alignment shrinkToFit="0" vertical="bottom" wrapText="1"/>
    </xf>
    <xf borderId="0" fillId="0" fontId="8" numFmtId="0" xfId="0" applyAlignment="1" applyFont="1">
      <alignment shrinkToFit="0" vertical="bottom" wrapText="1"/>
    </xf>
    <xf borderId="0" fillId="2" fontId="9" numFmtId="0" xfId="0" applyAlignment="1" applyFill="1" applyFont="1">
      <alignment readingOrder="0" shrinkToFit="0" wrapText="1"/>
    </xf>
    <xf borderId="0" fillId="0" fontId="10" numFmtId="0" xfId="0" applyAlignment="1" applyFont="1">
      <alignment readingOrder="0" shrinkToFit="0" wrapText="1"/>
    </xf>
    <xf borderId="0" fillId="0" fontId="5" numFmtId="0" xfId="0" applyAlignment="1" applyFont="1">
      <alignment readingOrder="0" shrinkToFit="0" wrapText="1"/>
    </xf>
    <xf borderId="0" fillId="3" fontId="1" numFmtId="0" xfId="0" applyAlignment="1" applyFill="1" applyFont="1">
      <alignment readingOrder="0" shrinkToFit="0" vertical="bottom" wrapText="0"/>
    </xf>
    <xf borderId="0" fillId="3"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3" fontId="5" numFmtId="0" xfId="0" applyAlignment="1" applyFont="1">
      <alignment readingOrder="0" shrinkToFit="0" wrapText="1"/>
    </xf>
    <xf borderId="0" fillId="3" fontId="5" numFmtId="0" xfId="0" applyAlignment="1" applyFont="1">
      <alignment shrinkToFit="0" wrapText="1"/>
    </xf>
    <xf borderId="0" fillId="3" fontId="5" numFmtId="0" xfId="0" applyFont="1"/>
    <xf borderId="0" fillId="0" fontId="0" numFmtId="0" xfId="0" applyAlignment="1" applyFont="1">
      <alignment readingOrder="0"/>
    </xf>
    <xf borderId="0" fillId="2" fontId="5" numFmtId="0" xfId="0" applyAlignment="1" applyFont="1">
      <alignment readingOrder="0" shrinkToFit="0" wrapText="1"/>
    </xf>
    <xf borderId="0" fillId="0" fontId="5" numFmtId="11" xfId="0" applyAlignment="1" applyFont="1" applyNumberFormat="1">
      <alignment readingOrder="0"/>
    </xf>
    <xf borderId="0" fillId="3" fontId="11" numFmtId="0" xfId="0" applyAlignment="1" applyFont="1">
      <alignment horizontal="left" readingOrder="0"/>
    </xf>
    <xf borderId="1" fillId="3" fontId="1" numFmtId="0" xfId="0" applyAlignment="1" applyBorder="1" applyFont="1">
      <alignment shrinkToFit="0" vertical="bottom" wrapText="0"/>
    </xf>
    <xf borderId="1" fillId="3" fontId="8" numFmtId="0" xfId="0" applyAlignment="1" applyBorder="1" applyFont="1">
      <alignment vertical="bottom"/>
    </xf>
    <xf borderId="1" fillId="0" fontId="8" numFmtId="0" xfId="0" applyAlignment="1" applyBorder="1" applyFont="1">
      <alignment vertical="bottom"/>
    </xf>
    <xf borderId="0" fillId="0" fontId="8" numFmtId="0" xfId="0" applyAlignment="1" applyFont="1">
      <alignment vertical="bottom"/>
    </xf>
    <xf borderId="1" fillId="3" fontId="8" numFmtId="0" xfId="0" applyAlignment="1" applyBorder="1" applyFont="1">
      <alignment shrinkToFit="0" vertical="bottom" wrapText="0"/>
    </xf>
    <xf borderId="0" fillId="3" fontId="8" numFmtId="0" xfId="0" applyAlignment="1" applyFont="1">
      <alignment vertical="bottom"/>
    </xf>
    <xf borderId="1" fillId="0" fontId="8" numFmtId="0" xfId="0" applyAlignment="1" applyBorder="1" applyFont="1">
      <alignment shrinkToFit="0" vertical="bottom" wrapText="0"/>
    </xf>
    <xf borderId="0" fillId="3" fontId="8" numFmtId="0" xfId="0" applyAlignment="1" applyFont="1">
      <alignment horizontal="right" readingOrder="0" vertical="bottom"/>
    </xf>
    <xf borderId="0" fillId="3" fontId="8" numFmtId="0" xfId="0" applyAlignment="1" applyFont="1">
      <alignment readingOrder="0" vertical="bottom"/>
    </xf>
    <xf borderId="0" fillId="3" fontId="8" numFmtId="0" xfId="0" applyAlignment="1" applyFont="1">
      <alignment horizontal="right" vertical="bottom"/>
    </xf>
    <xf borderId="0" fillId="3" fontId="8" numFmtId="0" xfId="0" applyAlignment="1" applyFont="1">
      <alignment readingOrder="0" vertical="bottom"/>
    </xf>
    <xf borderId="0" fillId="3" fontId="8" numFmtId="0" xfId="0" applyAlignment="1" applyFont="1">
      <alignment horizontal="right" readingOrder="0" vertical="bottom"/>
    </xf>
    <xf borderId="0" fillId="4" fontId="5" numFmtId="0" xfId="0" applyAlignment="1" applyFill="1" applyFont="1">
      <alignment readingOrder="0" shrinkToFit="0" wrapText="1"/>
    </xf>
    <xf borderId="0" fillId="4" fontId="5" numFmtId="0" xfId="0" applyAlignment="1" applyFont="1">
      <alignment shrinkToFit="0" wrapText="1"/>
    </xf>
    <xf borderId="0" fillId="4" fontId="5" numFmtId="0" xfId="0" applyAlignment="1" applyFont="1">
      <alignment readingOrder="0" shrinkToFit="0" wrapText="1"/>
    </xf>
    <xf borderId="0" fillId="0" fontId="5" numFmtId="0" xfId="0" applyAlignment="1" applyFont="1">
      <alignment readingOrder="0"/>
    </xf>
    <xf borderId="0" fillId="3" fontId="5" numFmtId="0" xfId="0" applyAlignment="1" applyFont="1">
      <alignment readingOrder="0" shrinkToFit="0" wrapText="1"/>
    </xf>
    <xf borderId="0" fillId="3" fontId="5" numFmtId="0" xfId="0" applyAlignment="1" applyFont="1">
      <alignment readingOrder="0"/>
    </xf>
    <xf borderId="0" fillId="3" fontId="12" numFmtId="0" xfId="0" applyAlignment="1" applyFont="1">
      <alignment readingOrder="0" shrinkToFit="0" wrapText="1"/>
    </xf>
    <xf borderId="0" fillId="2"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bject_detection.py/" TargetMode="External"/><Relationship Id="rId2" Type="http://schemas.openxmlformats.org/officeDocument/2006/relationships/hyperlink" Target="http://readme.md/" TargetMode="External"/><Relationship Id="rId3" Type="http://schemas.openxmlformats.org/officeDocument/2006/relationships/hyperlink" Target="http://app.py/" TargetMode="External"/><Relationship Id="rId4" Type="http://schemas.openxmlformats.org/officeDocument/2006/relationships/hyperlink" Target="http://readme.md/"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objectdetection.py/" TargetMode="External"/><Relationship Id="rId3" Type="http://schemas.openxmlformats.org/officeDocument/2006/relationships/hyperlink" Target="http://objectdetection.py/" TargetMode="External"/><Relationship Id="rId4" Type="http://schemas.openxmlformats.org/officeDocument/2006/relationships/hyperlink" Target="http://detection.py/" TargetMode="External"/><Relationship Id="rId5" Type="http://schemas.openxmlformats.org/officeDocument/2006/relationships/hyperlink" Target="http://objectdetection.py/" TargetMode="External"/><Relationship Id="rId6" Type="http://schemas.openxmlformats.org/officeDocument/2006/relationships/hyperlink" Target="http://detection.py/" TargetMode="External"/><Relationship Id="rId7" Type="http://schemas.openxmlformats.org/officeDocument/2006/relationships/hyperlink" Target="http://objectdetection.py/"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7.75"/>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t="s">
        <v>1</v>
      </c>
      <c r="G1" s="3"/>
      <c r="H1" s="3"/>
      <c r="I1" s="3"/>
      <c r="J1" s="3"/>
      <c r="K1" s="3"/>
      <c r="L1" s="2"/>
      <c r="M1" s="2"/>
      <c r="N1" s="2"/>
      <c r="O1" s="5"/>
      <c r="P1" s="5"/>
      <c r="Q1" s="5"/>
      <c r="R1" s="5"/>
      <c r="S1" s="5"/>
      <c r="T1" s="5"/>
      <c r="U1" s="5"/>
      <c r="V1" s="6"/>
      <c r="W1" s="6"/>
      <c r="X1" s="6"/>
      <c r="Y1" s="6"/>
    </row>
    <row r="2" ht="30.0" customHeight="1">
      <c r="A2" s="1" t="s">
        <v>2</v>
      </c>
      <c r="B2" s="2"/>
      <c r="C2" s="3"/>
      <c r="D2" s="4"/>
      <c r="E2" s="4"/>
      <c r="F2" s="4"/>
      <c r="G2" s="3"/>
      <c r="H2" s="3"/>
      <c r="I2" s="3"/>
      <c r="J2" s="3"/>
      <c r="K2" s="3"/>
      <c r="L2" s="2"/>
      <c r="M2" s="2"/>
      <c r="N2" s="2"/>
      <c r="O2" s="5"/>
      <c r="P2" s="5"/>
      <c r="Q2" s="5"/>
      <c r="R2" s="5"/>
      <c r="S2" s="5"/>
      <c r="T2" s="5"/>
      <c r="U2" s="5"/>
      <c r="V2" s="6"/>
      <c r="W2" s="6"/>
      <c r="X2" s="6"/>
      <c r="Y2" s="6"/>
    </row>
    <row r="3">
      <c r="A3" s="2" t="s">
        <v>3</v>
      </c>
      <c r="B3" s="2" t="s">
        <v>4</v>
      </c>
      <c r="C3" s="3" t="s">
        <v>5</v>
      </c>
      <c r="D3" s="4" t="s">
        <v>6</v>
      </c>
      <c r="E3" s="4" t="s">
        <v>7</v>
      </c>
      <c r="F3" s="4" t="s">
        <v>8</v>
      </c>
      <c r="G3" s="3" t="s">
        <v>9</v>
      </c>
      <c r="H3" s="3" t="s">
        <v>10</v>
      </c>
      <c r="I3" s="3" t="s">
        <v>11</v>
      </c>
      <c r="J3" s="3" t="s">
        <v>12</v>
      </c>
      <c r="K3" s="3" t="s">
        <v>13</v>
      </c>
      <c r="L3" s="2" t="s">
        <v>14</v>
      </c>
      <c r="M3" s="2" t="s">
        <v>15</v>
      </c>
      <c r="N3" s="2" t="s">
        <v>16</v>
      </c>
      <c r="O3" s="5" t="s">
        <v>17</v>
      </c>
      <c r="P3" s="5" t="s">
        <v>18</v>
      </c>
      <c r="Q3" s="5" t="s">
        <v>19</v>
      </c>
      <c r="R3" s="5" t="s">
        <v>20</v>
      </c>
      <c r="S3" s="5" t="s">
        <v>21</v>
      </c>
      <c r="T3" s="5" t="s">
        <v>22</v>
      </c>
      <c r="U3" s="5" t="s">
        <v>23</v>
      </c>
      <c r="V3" s="7" t="s">
        <v>24</v>
      </c>
      <c r="W3" s="6"/>
      <c r="X3" s="6"/>
      <c r="Y3" s="6"/>
    </row>
    <row r="4">
      <c r="A4" s="8">
        <v>0.0</v>
      </c>
      <c r="B4" s="8" t="s">
        <v>25</v>
      </c>
      <c r="C4" s="8" t="s">
        <v>26</v>
      </c>
      <c r="D4" s="9" t="s">
        <v>27</v>
      </c>
      <c r="E4" s="9" t="s">
        <v>28</v>
      </c>
      <c r="F4" s="9" t="s">
        <v>29</v>
      </c>
      <c r="G4" s="9">
        <v>12.0</v>
      </c>
      <c r="H4" s="9">
        <v>0.0</v>
      </c>
      <c r="I4" s="9">
        <v>6.0</v>
      </c>
      <c r="J4" s="9">
        <v>6.0</v>
      </c>
      <c r="K4" s="9">
        <v>0.0</v>
      </c>
      <c r="L4" s="9">
        <f>Sum(M4:N4)</f>
        <v>55.5</v>
      </c>
      <c r="M4">
        <f t="shared" ref="M4:M7" si="1">sum(O4:U4)</f>
        <v>45</v>
      </c>
      <c r="N4">
        <f>SUM('Brendan Truong'!E4,'Zengrui Luo'!E4,'Derric Syme'!E4,'Patounezambo Ouedraogo'!E4,'Aidan Chang'!E4,'MATTHEW KLUSKA'!E4)</f>
        <v>10.5</v>
      </c>
      <c r="O4" s="9">
        <v>11.5</v>
      </c>
      <c r="P4" s="9">
        <v>6.0</v>
      </c>
      <c r="Q4" s="9">
        <v>3.0</v>
      </c>
      <c r="R4" s="9">
        <v>6.5</v>
      </c>
      <c r="S4" s="9">
        <v>0.0</v>
      </c>
      <c r="T4" s="9">
        <v>13.0</v>
      </c>
      <c r="U4" s="9">
        <v>5.0</v>
      </c>
    </row>
    <row r="5">
      <c r="A5" s="8">
        <v>1.0</v>
      </c>
      <c r="B5" s="8" t="s">
        <v>30</v>
      </c>
      <c r="C5" s="8" t="s">
        <v>31</v>
      </c>
      <c r="D5" s="8" t="s">
        <v>32</v>
      </c>
      <c r="E5" s="9" t="s">
        <v>28</v>
      </c>
      <c r="F5" s="9" t="s">
        <v>33</v>
      </c>
      <c r="G5" s="9">
        <v>7.0</v>
      </c>
      <c r="H5" s="9">
        <v>5.0</v>
      </c>
      <c r="I5" s="9">
        <v>12.0</v>
      </c>
      <c r="J5" s="9">
        <v>7.0</v>
      </c>
      <c r="K5" s="9">
        <v>5.0</v>
      </c>
      <c r="L5">
        <f t="shared" ref="L5:L7" si="2">SUM(M5:N5)</f>
        <v>162.5</v>
      </c>
      <c r="M5">
        <f t="shared" si="1"/>
        <v>136.5</v>
      </c>
      <c r="N5">
        <f>SUM('Brendan Truong'!E5:E6,'Zengrui Luo'!E5:Y6,'Derric Syme'!E5:E6,'Patounezambo Ouedraogo'!E5:E6,'Aidan Chang'!E6:E8,'MATTHEW KLUSKA'!E5:E6)</f>
        <v>26</v>
      </c>
      <c r="O5">
        <f>SUM('Brendan Truong'!F5:F6,'Zengrui Luo'!F5:Y6,'Derric Syme'!F5:F6,'Patounezambo Ouedraogo'!F5:F6,'Aidan Chang'!F6:F8,'MATTHEW KLUSKA'!F5:F6)</f>
        <v>13</v>
      </c>
      <c r="P5">
        <f>SUM('Brendan Truong'!G5:G6,'Zengrui Luo'!G5:Y6,'Derric Syme'!G5:G6,'Patounezambo Ouedraogo'!G5:G6,'Aidan Chang'!G6:G8,'MATTHEW KLUSKA'!G5:G6)</f>
        <v>35</v>
      </c>
      <c r="Q5">
        <f>SUM('Brendan Truong'!H5:H6,'Zengrui Luo'!H5:Y6,'Derric Syme'!H5:H6,'Patounezambo Ouedraogo'!H5:H6,'Aidan Chang'!H6:H8,'MATTHEW KLUSKA'!H5:H6)</f>
        <v>17</v>
      </c>
      <c r="R5">
        <f>SUM('Brendan Truong'!I5:I6,'Zengrui Luo'!I5:Y6,'Derric Syme'!I5:I6,'Patounezambo Ouedraogo'!I5:I6,'Aidan Chang'!I6:I8,'MATTHEW KLUSKA'!I5:I6)</f>
        <v>28</v>
      </c>
      <c r="S5">
        <f>SUM('Brendan Truong'!J5:J6,'Zengrui Luo'!J5:Y6,'Derric Syme'!J5:J6,'Patounezambo Ouedraogo'!J5:J6,'Aidan Chang'!J6:J8,'MATTHEW KLUSKA'!J5:J6)</f>
        <v>13.5</v>
      </c>
      <c r="T5">
        <f>SUM('Brendan Truong'!K5:K6,'Zengrui Luo'!K5:Y6,'Derric Syme'!K5:K6,'Patounezambo Ouedraogo'!K5:K6,'Aidan Chang'!K6:K8,'MATTHEW KLUSKA'!K5:K6)</f>
        <v>11.5</v>
      </c>
      <c r="U5">
        <f>SUM('Brendan Truong'!L5:L6,'Zengrui Luo'!L5:Y6,'Derric Syme'!L5:L6,'Patounezambo Ouedraogo'!L5:L6,'Aidan Chang'!L6:L8,'MATTHEW KLUSKA'!L5:L6)</f>
        <v>18.5</v>
      </c>
    </row>
    <row r="6">
      <c r="A6" s="8">
        <v>2.0</v>
      </c>
      <c r="B6" s="8" t="s">
        <v>34</v>
      </c>
      <c r="C6" s="8" t="s">
        <v>35</v>
      </c>
      <c r="D6" s="8" t="s">
        <v>32</v>
      </c>
      <c r="E6" s="9" t="s">
        <v>28</v>
      </c>
      <c r="F6" s="9" t="s">
        <v>36</v>
      </c>
      <c r="G6" s="9">
        <v>10.0</v>
      </c>
      <c r="H6" s="9">
        <v>5.0</v>
      </c>
      <c r="I6" s="9">
        <v>5.0</v>
      </c>
      <c r="J6" s="9">
        <v>4.0</v>
      </c>
      <c r="K6" s="9">
        <v>8.0</v>
      </c>
      <c r="L6">
        <f t="shared" si="2"/>
        <v>255</v>
      </c>
      <c r="M6">
        <f t="shared" si="1"/>
        <v>216</v>
      </c>
      <c r="N6">
        <f>SUM('Brendan Truong'!E6:E7,'Zengrui Luo'!E6:Y7,'Derric Syme'!E6:E7,'Patounezambo Ouedraogo'!E6:E7,'Aidan Chang'!E8:E9,'MATTHEW KLUSKA'!E6:E7)</f>
        <v>39</v>
      </c>
      <c r="O6">
        <f>SUM('Brendan Truong'!F6:F7,'Zengrui Luo'!F6:Y7,'Derric Syme'!F6:F7,'Patounezambo Ouedraogo'!F6:F7,'Aidan Chang'!F8:F9,'MATTHEW KLUSKA'!F6:F7)</f>
        <v>26</v>
      </c>
      <c r="P6">
        <f>SUM('Brendan Truong'!G6:G7,'Zengrui Luo'!G6:Y7,'Derric Syme'!G6:G7,'Patounezambo Ouedraogo'!G6:G7,'Aidan Chang'!G8:G9,'MATTHEW KLUSKA'!G6:G7)</f>
        <v>42</v>
      </c>
      <c r="Q6">
        <f>SUM('Brendan Truong'!H6:H7,'Zengrui Luo'!H6:Y7,'Derric Syme'!H6:H7,'Patounezambo Ouedraogo'!H6:H7,'Aidan Chang'!H8:H9,'MATTHEW KLUSKA'!H6:H7)</f>
        <v>27</v>
      </c>
      <c r="R6">
        <f>SUM('Brendan Truong'!I6:I7,'Zengrui Luo'!I6:Y7,'Derric Syme'!I6:I7,'Patounezambo Ouedraogo'!I6:I7,'Aidan Chang'!I8:I9,'MATTHEW KLUSKA'!I6:I7)</f>
        <v>37.5</v>
      </c>
      <c r="S6">
        <f>SUM('Brendan Truong'!J6:J7,'Zengrui Luo'!J6:Y7,'Derric Syme'!J6:J7,'Patounezambo Ouedraogo'!J6:J7,'Aidan Chang'!J8:J9,'MATTHEW KLUSKA'!J6:J7)</f>
        <v>33.5</v>
      </c>
      <c r="T6">
        <f>SUM('Brendan Truong'!K6:K7,'Zengrui Luo'!K6:Y7,'Derric Syme'!K6:K7,'Patounezambo Ouedraogo'!K6:K7,'Aidan Chang'!K8:K9,'MATTHEW KLUSKA'!K6:K7)</f>
        <v>25.5</v>
      </c>
      <c r="U6">
        <f>SUM('Brendan Truong'!L6:L7,'Zengrui Luo'!L6:Y7,'Derric Syme'!L6:L7,'Patounezambo Ouedraogo'!L6:L7,'Aidan Chang'!L8:L9,'MATTHEW KLUSKA'!L6:L7)</f>
        <v>24.5</v>
      </c>
    </row>
    <row r="7">
      <c r="A7" s="8">
        <v>3.0</v>
      </c>
      <c r="B7" s="8" t="s">
        <v>37</v>
      </c>
      <c r="C7" s="8" t="s">
        <v>38</v>
      </c>
      <c r="D7" s="9" t="s">
        <v>39</v>
      </c>
      <c r="E7" s="9" t="s">
        <v>28</v>
      </c>
      <c r="F7" s="9" t="s">
        <v>40</v>
      </c>
      <c r="G7" s="9">
        <v>8.0</v>
      </c>
      <c r="H7" s="9">
        <v>0.0</v>
      </c>
      <c r="I7" s="9">
        <v>0.0</v>
      </c>
      <c r="J7" s="9">
        <v>8.0</v>
      </c>
      <c r="K7" s="9">
        <v>0.0</v>
      </c>
      <c r="L7">
        <f t="shared" si="2"/>
        <v>343</v>
      </c>
      <c r="M7">
        <f t="shared" si="1"/>
        <v>291</v>
      </c>
      <c r="N7">
        <f>SUM('Brendan Truong'!E7:E8,'Zengrui Luo'!E7:Y8,'Derric Syme'!E7:E8,'Patounezambo Ouedraogo'!E7:E8,'Aidan Chang'!E9:E10,'MATTHEW KLUSKA'!E7:E8)</f>
        <v>52</v>
      </c>
      <c r="O7">
        <f>SUM('Brendan Truong'!F7:F8,'Zengrui Luo'!F7:Y8,'Derric Syme'!F7:F8,'Patounezambo Ouedraogo'!F7:F8,'Aidan Chang'!F9:F10,'MATTHEW KLUSKA'!F7:F8)</f>
        <v>38</v>
      </c>
      <c r="P7">
        <f>SUM('Brendan Truong'!G7:G8,'Zengrui Luo'!G7:Y8,'Derric Syme'!G7:G8,'Patounezambo Ouedraogo'!G7:G8,'Aidan Chang'!G9:G10,'MATTHEW KLUSKA'!G7:G8)</f>
        <v>50</v>
      </c>
      <c r="Q7">
        <f>SUM('Brendan Truong'!H7:H8,'Zengrui Luo'!H7:Y8,'Derric Syme'!H7:H8,'Patounezambo Ouedraogo'!H7:H8,'Aidan Chang'!H9:H10,'MATTHEW KLUSKA'!H7:H8)</f>
        <v>37</v>
      </c>
      <c r="R7">
        <f>SUM('Brendan Truong'!I7:I8,'Zengrui Luo'!I7:Y8,'Derric Syme'!I7:I8,'Patounezambo Ouedraogo'!I7:I8,'Aidan Chang'!I9:I10,'MATTHEW KLUSKA'!I7:I8)</f>
        <v>41</v>
      </c>
      <c r="S7">
        <f>SUM('Brendan Truong'!J7:J8,'Zengrui Luo'!J7:Y8,'Derric Syme'!J7:J8,'Patounezambo Ouedraogo'!J7:J8,'Aidan Chang'!J9:J10,'MATTHEW KLUSKA'!J7:J8)</f>
        <v>56</v>
      </c>
      <c r="T7">
        <f>SUM('Brendan Truong'!K7:K8,'Zengrui Luo'!K7:Y8,'Derric Syme'!K7:K8,'Patounezambo Ouedraogo'!K7:K8,'Aidan Chang'!K9:K10,'MATTHEW KLUSKA'!K7:K8)</f>
        <v>33</v>
      </c>
      <c r="U7">
        <f>SUM('Brendan Truong'!L7:L8,'Zengrui Luo'!L7:Y8,'Derric Syme'!L7:L8,'Patounezambo Ouedraogo'!L7:L8,'Aidan Chang'!L9:L10,'MATTHEW KLUSKA'!L7:L8)</f>
        <v>36</v>
      </c>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3" width="40.75"/>
    <col customWidth="1" min="4" max="4" width="35.25"/>
    <col customWidth="1" min="5" max="5" width="30.88"/>
    <col customWidth="1" min="6" max="6" width="30.13"/>
    <col customWidth="1" min="7" max="7" width="43.0"/>
    <col customWidth="1" min="8" max="8" width="44.63"/>
    <col customWidth="1" min="9" max="9" width="36.38"/>
    <col customWidth="1" min="10" max="10" width="36.63"/>
    <col customWidth="1" min="11" max="11" width="12.88"/>
  </cols>
  <sheetData>
    <row r="1" ht="27.0" customHeight="1">
      <c r="A1" s="11" t="s">
        <v>41</v>
      </c>
      <c r="B1" s="12"/>
      <c r="C1" s="12"/>
      <c r="D1" s="12"/>
      <c r="E1" s="12"/>
      <c r="F1" s="12"/>
      <c r="G1" s="12"/>
      <c r="H1" s="12"/>
      <c r="I1" s="12"/>
      <c r="J1" s="12"/>
      <c r="K1" s="13"/>
      <c r="L1" s="13"/>
      <c r="M1" s="13"/>
      <c r="N1" s="13"/>
      <c r="O1" s="13"/>
      <c r="P1" s="13"/>
      <c r="Q1" s="13"/>
      <c r="R1" s="13"/>
      <c r="S1" s="13"/>
      <c r="T1" s="13"/>
      <c r="U1" s="13"/>
      <c r="V1" s="13"/>
      <c r="W1" s="13"/>
      <c r="X1" s="13"/>
      <c r="Y1" s="13"/>
      <c r="Z1" s="13"/>
    </row>
    <row r="2" ht="26.25" customHeight="1">
      <c r="A2" s="14" t="s">
        <v>42</v>
      </c>
      <c r="B2" s="15" t="s">
        <v>43</v>
      </c>
      <c r="C2" s="16" t="s">
        <v>44</v>
      </c>
      <c r="D2" s="15" t="s">
        <v>45</v>
      </c>
      <c r="E2" s="15" t="s">
        <v>46</v>
      </c>
      <c r="F2" s="15" t="s">
        <v>47</v>
      </c>
      <c r="G2" s="15" t="s">
        <v>48</v>
      </c>
      <c r="H2" s="15" t="s">
        <v>49</v>
      </c>
      <c r="I2" s="15" t="s">
        <v>50</v>
      </c>
      <c r="J2" s="15" t="s">
        <v>51</v>
      </c>
      <c r="K2" s="17" t="s">
        <v>52</v>
      </c>
      <c r="L2" s="18"/>
      <c r="M2" s="18"/>
      <c r="N2" s="18"/>
      <c r="O2" s="18"/>
      <c r="P2" s="18"/>
      <c r="Q2" s="18"/>
      <c r="R2" s="18"/>
      <c r="S2" s="18"/>
      <c r="T2" s="18"/>
      <c r="U2" s="18"/>
      <c r="V2" s="18"/>
      <c r="W2" s="18"/>
      <c r="X2" s="18"/>
      <c r="Y2" s="18"/>
      <c r="Z2" s="18"/>
    </row>
    <row r="3">
      <c r="A3" s="8" t="s">
        <v>53</v>
      </c>
      <c r="B3" s="8" t="s">
        <v>54</v>
      </c>
      <c r="C3" s="8" t="s">
        <v>55</v>
      </c>
      <c r="D3" s="8" t="s">
        <v>56</v>
      </c>
      <c r="E3" s="10"/>
      <c r="F3" s="19" t="s">
        <v>57</v>
      </c>
      <c r="G3" s="8" t="s">
        <v>58</v>
      </c>
      <c r="H3" s="8" t="s">
        <v>59</v>
      </c>
      <c r="I3" s="10"/>
      <c r="J3" s="8" t="s">
        <v>60</v>
      </c>
      <c r="K3" s="10"/>
      <c r="L3" s="10"/>
      <c r="M3" s="10"/>
      <c r="N3" s="10"/>
      <c r="O3" s="10"/>
      <c r="P3" s="10"/>
      <c r="Q3" s="10"/>
      <c r="R3" s="10"/>
      <c r="S3" s="10"/>
      <c r="T3" s="10"/>
      <c r="U3" s="10"/>
      <c r="V3" s="10"/>
      <c r="W3" s="10"/>
      <c r="X3" s="10"/>
      <c r="Y3" s="10"/>
      <c r="Z3" s="10"/>
    </row>
    <row r="4">
      <c r="A4" s="8" t="s">
        <v>61</v>
      </c>
      <c r="B4" s="8" t="s">
        <v>62</v>
      </c>
      <c r="C4" s="8" t="s">
        <v>63</v>
      </c>
      <c r="D4" s="8" t="s">
        <v>56</v>
      </c>
      <c r="E4" s="8" t="s">
        <v>64</v>
      </c>
      <c r="F4" s="8" t="s">
        <v>65</v>
      </c>
      <c r="G4" s="8" t="s">
        <v>66</v>
      </c>
      <c r="H4" s="8" t="s">
        <v>67</v>
      </c>
      <c r="I4" s="8" t="s">
        <v>68</v>
      </c>
      <c r="J4" s="8" t="s">
        <v>69</v>
      </c>
      <c r="K4" s="10"/>
      <c r="L4" s="10"/>
      <c r="M4" s="10"/>
      <c r="N4" s="10"/>
      <c r="O4" s="10"/>
      <c r="P4" s="10"/>
      <c r="Q4" s="10"/>
      <c r="R4" s="10"/>
      <c r="S4" s="10"/>
      <c r="T4" s="10"/>
      <c r="U4" s="10"/>
      <c r="V4" s="10"/>
      <c r="W4" s="10"/>
      <c r="X4" s="10"/>
      <c r="Y4" s="10"/>
      <c r="Z4" s="10"/>
    </row>
    <row r="5">
      <c r="A5" s="8" t="s">
        <v>70</v>
      </c>
      <c r="B5" s="8" t="s">
        <v>71</v>
      </c>
      <c r="C5" s="8" t="s">
        <v>72</v>
      </c>
      <c r="D5" s="8" t="s">
        <v>73</v>
      </c>
      <c r="E5" s="10"/>
      <c r="F5" s="8" t="s">
        <v>74</v>
      </c>
      <c r="G5" s="20" t="s">
        <v>75</v>
      </c>
      <c r="H5" s="8" t="s">
        <v>76</v>
      </c>
      <c r="I5" s="20" t="s">
        <v>77</v>
      </c>
      <c r="J5" s="8" t="s">
        <v>78</v>
      </c>
      <c r="K5" s="10"/>
      <c r="L5" s="10"/>
      <c r="M5" s="10"/>
      <c r="N5" s="10"/>
      <c r="O5" s="10"/>
      <c r="P5" s="10"/>
      <c r="Q5" s="10"/>
      <c r="R5" s="10"/>
      <c r="S5" s="10"/>
      <c r="T5" s="10"/>
      <c r="U5" s="10"/>
      <c r="V5" s="10"/>
      <c r="W5" s="10"/>
      <c r="X5" s="10"/>
      <c r="Y5" s="10"/>
      <c r="Z5" s="10"/>
    </row>
    <row r="6">
      <c r="A6" s="8" t="s">
        <v>79</v>
      </c>
      <c r="B6" s="8" t="s">
        <v>80</v>
      </c>
      <c r="C6" s="8" t="s">
        <v>81</v>
      </c>
      <c r="D6" s="8" t="s">
        <v>82</v>
      </c>
      <c r="E6" s="8" t="s">
        <v>83</v>
      </c>
      <c r="F6" s="8" t="s">
        <v>84</v>
      </c>
      <c r="G6" s="20" t="s">
        <v>85</v>
      </c>
      <c r="H6" s="8" t="s">
        <v>86</v>
      </c>
      <c r="I6" s="20" t="s">
        <v>87</v>
      </c>
      <c r="J6" s="8" t="s">
        <v>88</v>
      </c>
      <c r="K6" s="10"/>
      <c r="L6" s="10"/>
      <c r="M6" s="10"/>
      <c r="N6" s="10"/>
      <c r="O6" s="10"/>
      <c r="P6" s="10"/>
      <c r="Q6" s="10"/>
      <c r="R6" s="10"/>
      <c r="S6" s="10"/>
      <c r="T6" s="10"/>
      <c r="U6" s="10"/>
      <c r="V6" s="10"/>
      <c r="W6" s="10"/>
      <c r="X6" s="10"/>
      <c r="Y6" s="10"/>
      <c r="Z6" s="10"/>
    </row>
    <row r="7" ht="53.25" customHeight="1">
      <c r="A7" s="8" t="s">
        <v>89</v>
      </c>
      <c r="B7" s="10"/>
      <c r="C7" s="8" t="s">
        <v>90</v>
      </c>
      <c r="D7" s="8" t="s">
        <v>91</v>
      </c>
      <c r="E7" s="10"/>
      <c r="F7" s="8" t="s">
        <v>92</v>
      </c>
      <c r="G7" s="21" t="s">
        <v>93</v>
      </c>
      <c r="H7" s="10"/>
      <c r="I7" s="10"/>
      <c r="J7" s="8" t="s">
        <v>94</v>
      </c>
      <c r="K7" s="10"/>
      <c r="L7" s="10"/>
      <c r="M7" s="10"/>
      <c r="N7" s="10"/>
      <c r="O7" s="10"/>
      <c r="P7" s="10"/>
      <c r="Q7" s="10"/>
      <c r="R7" s="10"/>
      <c r="S7" s="10"/>
      <c r="T7" s="10"/>
      <c r="U7" s="10"/>
      <c r="V7" s="10"/>
      <c r="W7" s="10"/>
      <c r="X7" s="10"/>
      <c r="Y7" s="10"/>
      <c r="Z7" s="10"/>
    </row>
    <row r="8" ht="53.25" customHeight="1">
      <c r="A8" s="10"/>
      <c r="B8" s="10"/>
      <c r="C8" s="10"/>
      <c r="D8" s="10"/>
      <c r="E8" s="10"/>
      <c r="F8" s="10"/>
      <c r="G8" s="10"/>
      <c r="H8" s="10"/>
      <c r="I8" s="10"/>
      <c r="J8" s="10"/>
      <c r="K8" s="10"/>
      <c r="L8" s="10"/>
      <c r="M8" s="10"/>
      <c r="N8" s="10"/>
      <c r="O8" s="10"/>
      <c r="P8" s="10"/>
      <c r="Q8" s="10"/>
      <c r="R8" s="10"/>
      <c r="S8" s="10"/>
      <c r="T8" s="10"/>
      <c r="U8" s="10"/>
      <c r="V8" s="10"/>
      <c r="W8" s="10"/>
      <c r="X8" s="10"/>
      <c r="Y8" s="10"/>
      <c r="Z8" s="10"/>
    </row>
  </sheetData>
  <hyperlinks>
    <hyperlink r:id="rId1" ref="G5"/>
    <hyperlink r:id="rId2" ref="I5"/>
    <hyperlink r:id="rId3" ref="G6"/>
    <hyperlink r:id="rId4" ref="I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2" t="s">
        <v>95</v>
      </c>
      <c r="B1" s="23"/>
      <c r="C1" s="23"/>
      <c r="D1" s="23"/>
      <c r="E1" s="23"/>
      <c r="F1" s="23"/>
      <c r="G1" s="24"/>
      <c r="H1" s="24"/>
      <c r="I1" s="24"/>
      <c r="J1" s="24"/>
      <c r="K1" s="24"/>
      <c r="L1" s="24"/>
      <c r="M1" s="25"/>
      <c r="N1" s="25"/>
      <c r="O1" s="25"/>
      <c r="P1" s="8"/>
      <c r="Q1" s="8"/>
      <c r="R1" s="24"/>
      <c r="S1" s="24"/>
      <c r="T1" s="10"/>
      <c r="U1" s="10"/>
      <c r="V1" s="10"/>
    </row>
    <row r="2" ht="39.75" customHeight="1">
      <c r="A2" s="23" t="s">
        <v>96</v>
      </c>
      <c r="G2" s="24"/>
      <c r="H2" s="24"/>
      <c r="I2" s="24"/>
      <c r="J2" s="24"/>
      <c r="K2" s="24"/>
      <c r="L2" s="24"/>
      <c r="M2" s="25"/>
      <c r="N2" s="25"/>
      <c r="O2" s="25"/>
      <c r="P2" s="8"/>
      <c r="Q2" s="8"/>
      <c r="R2" s="24"/>
      <c r="S2" s="24"/>
      <c r="T2" s="10"/>
      <c r="U2" s="10"/>
      <c r="V2" s="10"/>
    </row>
    <row r="3">
      <c r="A3" s="2" t="s">
        <v>97</v>
      </c>
      <c r="B3" s="2" t="s">
        <v>4</v>
      </c>
      <c r="C3" s="5" t="s">
        <v>98</v>
      </c>
      <c r="D3" s="5" t="s">
        <v>99</v>
      </c>
      <c r="E3" s="2" t="s">
        <v>100</v>
      </c>
      <c r="F3" s="2" t="s">
        <v>101</v>
      </c>
      <c r="G3" s="5" t="s">
        <v>17</v>
      </c>
      <c r="H3" s="5" t="s">
        <v>18</v>
      </c>
      <c r="I3" s="5" t="s">
        <v>19</v>
      </c>
      <c r="J3" s="5" t="s">
        <v>20</v>
      </c>
      <c r="K3" s="5" t="s">
        <v>21</v>
      </c>
      <c r="L3" s="5" t="s">
        <v>22</v>
      </c>
      <c r="M3" s="2" t="s">
        <v>23</v>
      </c>
      <c r="N3" s="2" t="s">
        <v>102</v>
      </c>
      <c r="O3" s="2" t="s">
        <v>103</v>
      </c>
      <c r="P3" s="3" t="s">
        <v>104</v>
      </c>
      <c r="Q3" s="3" t="s">
        <v>105</v>
      </c>
      <c r="R3" s="5" t="s">
        <v>106</v>
      </c>
      <c r="S3" s="26" t="s">
        <v>107</v>
      </c>
      <c r="T3" s="27"/>
      <c r="U3" s="27"/>
      <c r="V3" s="27"/>
      <c r="W3" s="6"/>
      <c r="X3" s="6"/>
      <c r="Y3" s="6"/>
      <c r="Z3" s="6"/>
    </row>
    <row r="4">
      <c r="A4" s="28">
        <v>1.0</v>
      </c>
      <c r="B4" s="28" t="s">
        <v>108</v>
      </c>
      <c r="C4" s="28">
        <f>D4+E4</f>
        <v>7</v>
      </c>
      <c r="D4" s="28">
        <f>sum(G4:N4)</f>
        <v>6</v>
      </c>
      <c r="E4" s="28">
        <v>1.0</v>
      </c>
      <c r="F4" s="28" t="s">
        <v>109</v>
      </c>
      <c r="G4" s="28">
        <v>3.0</v>
      </c>
      <c r="H4" s="28">
        <v>1.0</v>
      </c>
      <c r="I4" s="29"/>
      <c r="J4" s="29"/>
      <c r="K4" s="29"/>
      <c r="L4" s="28">
        <v>0.5</v>
      </c>
      <c r="M4" s="28">
        <v>1.0</v>
      </c>
      <c r="N4" s="28">
        <v>0.5</v>
      </c>
      <c r="O4" s="28" t="s">
        <v>110</v>
      </c>
      <c r="P4" s="28" t="s">
        <v>111</v>
      </c>
      <c r="Q4" s="28" t="s">
        <v>112</v>
      </c>
      <c r="R4" s="28" t="s">
        <v>113</v>
      </c>
      <c r="S4" s="28">
        <v>6.0</v>
      </c>
      <c r="T4" s="10"/>
      <c r="U4" s="10"/>
      <c r="V4" s="29"/>
      <c r="W4" s="30"/>
      <c r="X4" s="30"/>
      <c r="Y4" s="30"/>
      <c r="Z4" s="30"/>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2" t="s">
        <v>95</v>
      </c>
      <c r="B1" s="23"/>
      <c r="C1" s="23"/>
      <c r="D1" s="23"/>
      <c r="E1" s="23"/>
      <c r="F1" s="23"/>
      <c r="G1" s="24"/>
      <c r="H1" s="24"/>
      <c r="I1" s="24"/>
      <c r="J1" s="24"/>
      <c r="K1" s="24"/>
      <c r="L1" s="24"/>
      <c r="M1" s="25"/>
      <c r="N1" s="25"/>
      <c r="O1" s="25"/>
      <c r="P1" s="8"/>
      <c r="Q1" s="8"/>
      <c r="R1" s="24"/>
      <c r="S1" s="24"/>
      <c r="T1" s="10"/>
      <c r="U1" s="10"/>
      <c r="V1" s="10"/>
    </row>
    <row r="2" ht="39.75" customHeight="1">
      <c r="A2" s="23" t="s">
        <v>114</v>
      </c>
      <c r="G2" s="24"/>
      <c r="H2" s="24"/>
      <c r="I2" s="24"/>
      <c r="J2" s="24"/>
      <c r="K2" s="24"/>
      <c r="L2" s="24"/>
      <c r="M2" s="25"/>
      <c r="N2" s="25"/>
      <c r="O2" s="25"/>
      <c r="P2" s="8"/>
      <c r="Q2" s="8"/>
      <c r="R2" s="24"/>
      <c r="S2" s="24"/>
      <c r="T2" s="10"/>
      <c r="U2" s="10"/>
      <c r="V2" s="10"/>
    </row>
    <row r="3">
      <c r="A3" s="2" t="s">
        <v>97</v>
      </c>
      <c r="B3" s="2" t="s">
        <v>4</v>
      </c>
      <c r="C3" s="5" t="s">
        <v>98</v>
      </c>
      <c r="D3" s="5" t="s">
        <v>99</v>
      </c>
      <c r="E3" s="2" t="s">
        <v>100</v>
      </c>
      <c r="F3" s="2" t="s">
        <v>101</v>
      </c>
      <c r="G3" s="5" t="s">
        <v>17</v>
      </c>
      <c r="H3" s="5" t="s">
        <v>18</v>
      </c>
      <c r="I3" s="5" t="s">
        <v>19</v>
      </c>
      <c r="J3" s="5" t="s">
        <v>20</v>
      </c>
      <c r="K3" s="5" t="s">
        <v>21</v>
      </c>
      <c r="L3" s="5" t="s">
        <v>22</v>
      </c>
      <c r="M3" s="2" t="s">
        <v>23</v>
      </c>
      <c r="N3" s="2" t="s">
        <v>102</v>
      </c>
      <c r="O3" s="2" t="s">
        <v>103</v>
      </c>
      <c r="P3" s="3" t="s">
        <v>104</v>
      </c>
      <c r="Q3" s="3" t="s">
        <v>105</v>
      </c>
      <c r="R3" s="5" t="s">
        <v>106</v>
      </c>
      <c r="S3" s="26" t="s">
        <v>107</v>
      </c>
      <c r="T3" s="27"/>
      <c r="U3" s="27"/>
      <c r="V3" s="27"/>
      <c r="W3" s="6"/>
      <c r="X3" s="6"/>
      <c r="Y3" s="6"/>
      <c r="Z3" s="6"/>
    </row>
    <row r="4">
      <c r="A4" s="28">
        <v>1.0</v>
      </c>
      <c r="B4" s="28" t="s">
        <v>108</v>
      </c>
      <c r="C4" s="28">
        <f>D4+E4</f>
        <v>6.5</v>
      </c>
      <c r="D4" s="28">
        <f>sum(G4:N4)</f>
        <v>5.5</v>
      </c>
      <c r="E4" s="28">
        <v>1.0</v>
      </c>
      <c r="F4" s="28" t="s">
        <v>115</v>
      </c>
      <c r="G4" s="28">
        <v>2.0</v>
      </c>
      <c r="H4" s="28">
        <v>1.0</v>
      </c>
      <c r="I4" s="29"/>
      <c r="J4" s="29"/>
      <c r="K4" s="29"/>
      <c r="L4" s="28">
        <v>1.0</v>
      </c>
      <c r="M4" s="28">
        <v>1.0</v>
      </c>
      <c r="N4" s="28">
        <v>0.5</v>
      </c>
      <c r="O4" s="28" t="s">
        <v>116</v>
      </c>
      <c r="P4" s="28" t="s">
        <v>117</v>
      </c>
      <c r="Q4" s="28" t="s">
        <v>118</v>
      </c>
      <c r="R4" s="28" t="s">
        <v>119</v>
      </c>
      <c r="S4" s="28">
        <v>15.0</v>
      </c>
      <c r="T4" s="10"/>
      <c r="U4" s="10"/>
      <c r="V4" s="29"/>
      <c r="W4" s="30"/>
      <c r="X4" s="30"/>
      <c r="Y4" s="30"/>
      <c r="Z4" s="30"/>
    </row>
    <row r="5">
      <c r="A5" s="9">
        <v>2.0</v>
      </c>
      <c r="B5" s="9" t="s">
        <v>120</v>
      </c>
      <c r="C5" s="9">
        <f t="shared" ref="C5:C9" si="1">$D5+$E5</f>
        <v>7.5</v>
      </c>
      <c r="D5" s="9">
        <f t="shared" ref="D5:D9" si="2">SUM(G5:N5)</f>
        <v>6.5</v>
      </c>
      <c r="E5" s="9">
        <v>1.0</v>
      </c>
      <c r="F5" s="9" t="s">
        <v>121</v>
      </c>
      <c r="G5" s="8">
        <v>3.0</v>
      </c>
      <c r="H5" s="8"/>
      <c r="I5" s="8">
        <v>1.5</v>
      </c>
      <c r="J5" s="10"/>
      <c r="K5" s="10"/>
      <c r="L5" s="8">
        <v>1.0</v>
      </c>
      <c r="M5" s="10"/>
      <c r="N5" s="8">
        <v>1.0</v>
      </c>
      <c r="O5" s="8" t="s">
        <v>122</v>
      </c>
      <c r="P5" s="8" t="s">
        <v>123</v>
      </c>
      <c r="Q5" s="8" t="s">
        <v>124</v>
      </c>
      <c r="R5" s="8" t="s">
        <v>125</v>
      </c>
      <c r="S5" s="8">
        <v>10.0</v>
      </c>
      <c r="T5" s="10"/>
      <c r="U5" s="10"/>
      <c r="V5" s="10"/>
    </row>
    <row r="6">
      <c r="A6" s="9">
        <v>3.0</v>
      </c>
      <c r="B6" s="9" t="s">
        <v>126</v>
      </c>
      <c r="C6" s="9">
        <f t="shared" si="1"/>
        <v>11</v>
      </c>
      <c r="D6" s="9">
        <f t="shared" si="2"/>
        <v>10</v>
      </c>
      <c r="E6" s="9">
        <v>1.0</v>
      </c>
      <c r="F6" s="9" t="s">
        <v>127</v>
      </c>
      <c r="G6" s="8">
        <v>1.0</v>
      </c>
      <c r="H6" s="10"/>
      <c r="I6" s="8">
        <v>7.0</v>
      </c>
      <c r="J6" s="10"/>
      <c r="K6" s="10"/>
      <c r="L6" s="10"/>
      <c r="M6" s="8">
        <v>2.0</v>
      </c>
      <c r="N6" s="10"/>
      <c r="O6" s="8" t="s">
        <v>128</v>
      </c>
      <c r="P6" s="8" t="s">
        <v>129</v>
      </c>
      <c r="Q6" s="8" t="s">
        <v>130</v>
      </c>
      <c r="R6" s="8" t="s">
        <v>131</v>
      </c>
      <c r="S6" s="8">
        <v>10.0</v>
      </c>
      <c r="T6" s="10"/>
      <c r="U6" s="10"/>
      <c r="V6" s="10"/>
    </row>
    <row r="7">
      <c r="A7" s="9">
        <v>4.0</v>
      </c>
      <c r="B7" s="9" t="s">
        <v>132</v>
      </c>
      <c r="C7" s="9">
        <f t="shared" si="1"/>
        <v>9</v>
      </c>
      <c r="D7" s="9">
        <f t="shared" si="2"/>
        <v>8</v>
      </c>
      <c r="E7" s="9">
        <v>1.0</v>
      </c>
      <c r="F7" s="9" t="s">
        <v>133</v>
      </c>
      <c r="G7" s="8">
        <v>1.0</v>
      </c>
      <c r="H7" s="10"/>
      <c r="I7" s="8">
        <v>1.0</v>
      </c>
      <c r="J7" s="8">
        <v>1.0</v>
      </c>
      <c r="K7" s="8">
        <v>4.0</v>
      </c>
      <c r="L7" s="10"/>
      <c r="M7" s="8">
        <v>1.0</v>
      </c>
      <c r="N7" s="10"/>
      <c r="O7" s="8" t="s">
        <v>134</v>
      </c>
      <c r="P7" s="8" t="s">
        <v>135</v>
      </c>
      <c r="Q7" s="8" t="s">
        <v>136</v>
      </c>
      <c r="R7" s="8" t="s">
        <v>137</v>
      </c>
      <c r="S7" s="8">
        <v>10.0</v>
      </c>
      <c r="T7" s="10"/>
      <c r="U7" s="10"/>
      <c r="V7" s="10"/>
    </row>
    <row r="8">
      <c r="A8" s="9">
        <v>5.0</v>
      </c>
      <c r="B8" s="9" t="s">
        <v>138</v>
      </c>
      <c r="C8" s="9">
        <f t="shared" si="1"/>
        <v>11</v>
      </c>
      <c r="D8" s="9">
        <f t="shared" si="2"/>
        <v>10</v>
      </c>
      <c r="E8" s="9">
        <v>1.0</v>
      </c>
      <c r="F8" s="9" t="s">
        <v>139</v>
      </c>
      <c r="G8" s="8">
        <v>1.0</v>
      </c>
      <c r="H8" s="10"/>
      <c r="I8" s="8"/>
      <c r="J8" s="8">
        <v>5.0</v>
      </c>
      <c r="K8" s="8">
        <v>4.0</v>
      </c>
      <c r="L8" s="10"/>
      <c r="M8" s="8"/>
      <c r="N8" s="10"/>
      <c r="O8" s="8" t="s">
        <v>140</v>
      </c>
      <c r="P8" s="8" t="s">
        <v>141</v>
      </c>
      <c r="Q8" s="8" t="s">
        <v>142</v>
      </c>
      <c r="R8" s="8" t="s">
        <v>143</v>
      </c>
      <c r="S8" s="8">
        <v>10.0</v>
      </c>
      <c r="T8" s="10"/>
      <c r="U8" s="10"/>
      <c r="V8" s="10"/>
    </row>
    <row r="9">
      <c r="A9" s="9">
        <v>6.0</v>
      </c>
      <c r="B9" s="9" t="s">
        <v>144</v>
      </c>
      <c r="C9" s="9">
        <f t="shared" si="1"/>
        <v>12</v>
      </c>
      <c r="D9" s="9">
        <f t="shared" si="2"/>
        <v>11</v>
      </c>
      <c r="E9" s="9">
        <v>1.0</v>
      </c>
      <c r="F9" s="9" t="s">
        <v>145</v>
      </c>
      <c r="G9" s="8">
        <v>1.0</v>
      </c>
      <c r="H9" s="8"/>
      <c r="I9" s="8">
        <v>1.0</v>
      </c>
      <c r="J9" s="8">
        <v>6.0</v>
      </c>
      <c r="K9" s="8">
        <v>3.0</v>
      </c>
      <c r="L9" s="10"/>
      <c r="M9" s="10"/>
      <c r="N9" s="10"/>
      <c r="O9" s="8" t="s">
        <v>146</v>
      </c>
      <c r="P9" s="8" t="s">
        <v>147</v>
      </c>
      <c r="Q9" s="8" t="s">
        <v>148</v>
      </c>
      <c r="R9" s="8" t="s">
        <v>149</v>
      </c>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2" t="s">
        <v>95</v>
      </c>
      <c r="B1" s="23"/>
      <c r="C1" s="23"/>
      <c r="D1" s="23"/>
      <c r="E1" s="23"/>
      <c r="F1" s="23"/>
      <c r="G1" s="24"/>
      <c r="H1" s="24"/>
      <c r="I1" s="24"/>
      <c r="J1" s="24"/>
      <c r="K1" s="24"/>
      <c r="L1" s="24"/>
      <c r="M1" s="25"/>
      <c r="N1" s="25"/>
      <c r="O1" s="25"/>
      <c r="P1" s="8"/>
      <c r="Q1" s="8"/>
      <c r="R1" s="24"/>
      <c r="S1" s="24"/>
      <c r="T1" s="10"/>
      <c r="U1" s="10"/>
      <c r="V1" s="10"/>
    </row>
    <row r="2" ht="39.75" customHeight="1">
      <c r="A2" s="23" t="s">
        <v>150</v>
      </c>
      <c r="G2" s="24"/>
      <c r="H2" s="24"/>
      <c r="I2" s="24"/>
      <c r="J2" s="24"/>
      <c r="K2" s="24"/>
      <c r="L2" s="24"/>
      <c r="M2" s="25"/>
      <c r="N2" s="25"/>
      <c r="O2" s="25"/>
      <c r="P2" s="8"/>
      <c r="Q2" s="8"/>
      <c r="R2" s="24"/>
      <c r="S2" s="24"/>
      <c r="T2" s="10"/>
      <c r="U2" s="10"/>
      <c r="V2" s="10"/>
    </row>
    <row r="3">
      <c r="A3" s="2" t="s">
        <v>97</v>
      </c>
      <c r="B3" s="2" t="s">
        <v>4</v>
      </c>
      <c r="C3" s="5" t="s">
        <v>98</v>
      </c>
      <c r="D3" s="5" t="s">
        <v>99</v>
      </c>
      <c r="E3" s="2" t="s">
        <v>100</v>
      </c>
      <c r="F3" s="2" t="s">
        <v>101</v>
      </c>
      <c r="G3" s="5" t="s">
        <v>17</v>
      </c>
      <c r="H3" s="5" t="s">
        <v>18</v>
      </c>
      <c r="I3" s="5" t="s">
        <v>19</v>
      </c>
      <c r="J3" s="5" t="s">
        <v>20</v>
      </c>
      <c r="K3" s="5" t="s">
        <v>21</v>
      </c>
      <c r="L3" s="5" t="s">
        <v>22</v>
      </c>
      <c r="M3" s="2" t="s">
        <v>23</v>
      </c>
      <c r="N3" s="2" t="s">
        <v>102</v>
      </c>
      <c r="O3" s="2" t="s">
        <v>103</v>
      </c>
      <c r="P3" s="3" t="s">
        <v>104</v>
      </c>
      <c r="Q3" s="3" t="s">
        <v>105</v>
      </c>
      <c r="R3" s="5" t="s">
        <v>106</v>
      </c>
      <c r="S3" s="26" t="s">
        <v>107</v>
      </c>
      <c r="T3" s="27"/>
      <c r="U3" s="27"/>
      <c r="V3" s="27"/>
      <c r="W3" s="6"/>
      <c r="X3" s="6"/>
      <c r="Y3" s="6"/>
      <c r="Z3" s="6"/>
    </row>
    <row r="4">
      <c r="A4" s="28">
        <v>1.0</v>
      </c>
      <c r="B4" s="28" t="s">
        <v>108</v>
      </c>
      <c r="C4" s="8">
        <f t="shared" ref="C4:C9" si="1">SUM(D4:E4)</f>
        <v>5.5</v>
      </c>
      <c r="D4" s="8">
        <f t="shared" ref="D4:D9" si="2">SUM(G4:N4)</f>
        <v>3.5</v>
      </c>
      <c r="E4" s="8">
        <v>2.0</v>
      </c>
      <c r="F4" s="8" t="s">
        <v>151</v>
      </c>
      <c r="G4" s="8">
        <v>2.0</v>
      </c>
      <c r="H4" s="8"/>
      <c r="I4" s="10"/>
      <c r="J4" s="8">
        <v>1.0</v>
      </c>
      <c r="K4" s="10"/>
      <c r="L4" s="8"/>
      <c r="M4" s="8">
        <v>0.5</v>
      </c>
      <c r="N4" s="8"/>
      <c r="O4" s="8" t="s">
        <v>152</v>
      </c>
      <c r="P4" s="31" t="s">
        <v>153</v>
      </c>
      <c r="Q4" s="8" t="s">
        <v>154</v>
      </c>
      <c r="R4" s="8" t="s">
        <v>155</v>
      </c>
      <c r="S4" s="8">
        <v>5.5</v>
      </c>
      <c r="T4" s="10"/>
      <c r="U4" s="10"/>
      <c r="V4" s="10"/>
    </row>
    <row r="5" ht="76.5" customHeight="1">
      <c r="A5" s="9">
        <v>2.0</v>
      </c>
      <c r="B5" s="9" t="s">
        <v>120</v>
      </c>
      <c r="C5" s="8">
        <f t="shared" si="1"/>
        <v>3</v>
      </c>
      <c r="D5" s="8">
        <f t="shared" si="2"/>
        <v>2</v>
      </c>
      <c r="E5" s="9">
        <v>1.0</v>
      </c>
      <c r="F5" s="32" t="s">
        <v>156</v>
      </c>
      <c r="G5" s="8">
        <v>2.0</v>
      </c>
      <c r="H5" s="10"/>
      <c r="I5" s="10"/>
      <c r="J5" s="10"/>
      <c r="K5" s="10"/>
      <c r="L5" s="8"/>
      <c r="M5" s="10"/>
      <c r="N5" s="10"/>
      <c r="O5" s="8"/>
      <c r="P5" s="8" t="s">
        <v>157</v>
      </c>
      <c r="Q5" s="10"/>
      <c r="R5" s="8" t="s">
        <v>158</v>
      </c>
      <c r="S5" s="8">
        <v>3.0</v>
      </c>
      <c r="T5" s="10"/>
      <c r="U5" s="10"/>
      <c r="V5" s="10"/>
    </row>
    <row r="6" ht="48.0" customHeight="1">
      <c r="A6" s="9">
        <v>3.0</v>
      </c>
      <c r="B6" s="9" t="s">
        <v>126</v>
      </c>
      <c r="C6" s="8">
        <f t="shared" si="1"/>
        <v>4.5</v>
      </c>
      <c r="D6" s="8">
        <f t="shared" si="2"/>
        <v>3.5</v>
      </c>
      <c r="E6" s="9">
        <v>1.0</v>
      </c>
      <c r="F6" s="32" t="s">
        <v>156</v>
      </c>
      <c r="G6" s="8">
        <v>2.5</v>
      </c>
      <c r="H6" s="10"/>
      <c r="I6" s="10"/>
      <c r="J6" s="10"/>
      <c r="K6" s="10"/>
      <c r="L6" s="8">
        <v>1.0</v>
      </c>
      <c r="M6" s="10"/>
      <c r="N6" s="10"/>
      <c r="O6" s="8" t="s">
        <v>159</v>
      </c>
      <c r="P6" s="8" t="s">
        <v>157</v>
      </c>
      <c r="Q6" s="10"/>
      <c r="R6" s="8" t="s">
        <v>160</v>
      </c>
      <c r="S6" s="8">
        <v>4.5</v>
      </c>
      <c r="T6" s="10"/>
      <c r="U6" s="10"/>
      <c r="V6" s="10"/>
    </row>
    <row r="7">
      <c r="A7" s="9">
        <v>4.0</v>
      </c>
      <c r="B7" s="9" t="s">
        <v>132</v>
      </c>
      <c r="C7" s="8">
        <f t="shared" si="1"/>
        <v>9</v>
      </c>
      <c r="D7" s="8">
        <f t="shared" si="2"/>
        <v>8</v>
      </c>
      <c r="E7" s="9">
        <v>1.0</v>
      </c>
      <c r="F7" s="32" t="s">
        <v>161</v>
      </c>
      <c r="G7" s="8">
        <v>3.0</v>
      </c>
      <c r="H7" s="10"/>
      <c r="J7" s="8">
        <v>4.0</v>
      </c>
      <c r="K7" s="10"/>
      <c r="L7" s="8">
        <v>1.0</v>
      </c>
      <c r="M7" s="10"/>
      <c r="N7" s="10"/>
      <c r="O7" s="8" t="s">
        <v>162</v>
      </c>
      <c r="P7" s="8" t="s">
        <v>157</v>
      </c>
      <c r="Q7" s="10"/>
      <c r="R7" s="8" t="s">
        <v>163</v>
      </c>
      <c r="S7" s="8">
        <v>10.0</v>
      </c>
      <c r="T7" s="10"/>
      <c r="U7" s="10"/>
      <c r="V7" s="10"/>
    </row>
    <row r="8">
      <c r="A8" s="9">
        <v>5.0</v>
      </c>
      <c r="B8" s="9" t="s">
        <v>138</v>
      </c>
      <c r="C8" s="8">
        <f t="shared" si="1"/>
        <v>11</v>
      </c>
      <c r="D8" s="8">
        <f t="shared" si="2"/>
        <v>10</v>
      </c>
      <c r="E8" s="9">
        <v>1.0</v>
      </c>
      <c r="F8" s="32" t="s">
        <v>164</v>
      </c>
      <c r="G8" s="8">
        <v>3.0</v>
      </c>
      <c r="H8" s="10"/>
      <c r="J8" s="8">
        <v>6.0</v>
      </c>
      <c r="K8" s="10"/>
      <c r="L8" s="8">
        <v>1.0</v>
      </c>
      <c r="M8" s="10"/>
      <c r="N8" s="10"/>
      <c r="O8" s="8" t="s">
        <v>165</v>
      </c>
      <c r="P8" s="8" t="s">
        <v>157</v>
      </c>
      <c r="Q8" s="8" t="s">
        <v>166</v>
      </c>
      <c r="R8" s="8" t="s">
        <v>167</v>
      </c>
      <c r="S8" s="8">
        <v>10.0</v>
      </c>
      <c r="T8" s="10"/>
      <c r="U8" s="10"/>
      <c r="V8" s="10"/>
    </row>
    <row r="9">
      <c r="A9" s="9">
        <v>6.0</v>
      </c>
      <c r="B9" s="9" t="s">
        <v>144</v>
      </c>
      <c r="C9" s="8">
        <f t="shared" si="1"/>
        <v>10</v>
      </c>
      <c r="D9" s="8">
        <f t="shared" si="2"/>
        <v>9</v>
      </c>
      <c r="E9" s="9">
        <v>1.0</v>
      </c>
      <c r="F9" s="32" t="s">
        <v>168</v>
      </c>
      <c r="G9" s="8">
        <v>3.0</v>
      </c>
      <c r="H9" s="10"/>
      <c r="J9" s="8">
        <v>5.0</v>
      </c>
      <c r="K9" s="10"/>
      <c r="L9" s="8">
        <v>1.0</v>
      </c>
      <c r="M9" s="10"/>
      <c r="N9" s="10"/>
      <c r="O9" s="8" t="s">
        <v>169</v>
      </c>
      <c r="P9" s="8" t="s">
        <v>157</v>
      </c>
      <c r="Q9" s="8"/>
      <c r="R9" s="8"/>
      <c r="S9" s="8">
        <v>10.0</v>
      </c>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2" t="s">
        <v>95</v>
      </c>
      <c r="B1" s="23"/>
      <c r="C1" s="23"/>
      <c r="D1" s="23"/>
      <c r="E1" s="23"/>
      <c r="F1" s="23"/>
      <c r="G1" s="24"/>
      <c r="H1" s="24"/>
      <c r="I1" s="24"/>
      <c r="J1" s="24"/>
      <c r="K1" s="24"/>
      <c r="L1" s="24"/>
      <c r="M1" s="25"/>
      <c r="N1" s="25"/>
      <c r="O1" s="25"/>
      <c r="P1" s="8"/>
      <c r="Q1" s="8"/>
      <c r="R1" s="24"/>
      <c r="S1" s="24"/>
      <c r="T1" s="10"/>
      <c r="U1" s="10"/>
      <c r="V1" s="10"/>
    </row>
    <row r="2" ht="39.75" customHeight="1">
      <c r="A2" s="23" t="s">
        <v>170</v>
      </c>
      <c r="G2" s="24"/>
      <c r="H2" s="24"/>
      <c r="I2" s="24"/>
      <c r="J2" s="24"/>
      <c r="K2" s="24"/>
      <c r="L2" s="24"/>
      <c r="M2" s="25"/>
      <c r="N2" s="25"/>
      <c r="O2" s="25"/>
      <c r="P2" s="8"/>
      <c r="Q2" s="8"/>
      <c r="R2" s="24"/>
      <c r="S2" s="24"/>
      <c r="T2" s="10"/>
      <c r="U2" s="10"/>
      <c r="V2" s="10"/>
    </row>
    <row r="3">
      <c r="A3" s="2" t="s">
        <v>97</v>
      </c>
      <c r="B3" s="2" t="s">
        <v>4</v>
      </c>
      <c r="C3" s="5" t="s">
        <v>98</v>
      </c>
      <c r="D3" s="5" t="s">
        <v>99</v>
      </c>
      <c r="E3" s="2" t="s">
        <v>100</v>
      </c>
      <c r="F3" s="2" t="s">
        <v>101</v>
      </c>
      <c r="G3" s="5" t="s">
        <v>17</v>
      </c>
      <c r="H3" s="5" t="s">
        <v>18</v>
      </c>
      <c r="I3" s="5" t="s">
        <v>19</v>
      </c>
      <c r="J3" s="5" t="s">
        <v>20</v>
      </c>
      <c r="K3" s="5" t="s">
        <v>21</v>
      </c>
      <c r="L3" s="5" t="s">
        <v>22</v>
      </c>
      <c r="M3" s="2" t="s">
        <v>23</v>
      </c>
      <c r="N3" s="2" t="s">
        <v>102</v>
      </c>
      <c r="O3" s="2" t="s">
        <v>103</v>
      </c>
      <c r="P3" s="3" t="s">
        <v>104</v>
      </c>
      <c r="Q3" s="3" t="s">
        <v>105</v>
      </c>
      <c r="R3" s="5" t="s">
        <v>106</v>
      </c>
      <c r="S3" s="26" t="s">
        <v>107</v>
      </c>
      <c r="T3" s="27"/>
      <c r="U3" s="27"/>
      <c r="V3" s="27"/>
      <c r="W3" s="6"/>
      <c r="X3" s="6"/>
      <c r="Y3" s="6"/>
      <c r="Z3" s="6"/>
    </row>
    <row r="4">
      <c r="A4" s="28">
        <v>1.0</v>
      </c>
      <c r="B4" s="28" t="s">
        <v>108</v>
      </c>
      <c r="C4" s="28">
        <f t="shared" ref="C4:C9" si="1">D4+E4</f>
        <v>11.5</v>
      </c>
      <c r="D4" s="28">
        <f t="shared" ref="D4:D9" si="2">sum(G4:N4)</f>
        <v>10</v>
      </c>
      <c r="E4" s="28">
        <v>1.5</v>
      </c>
      <c r="F4" s="28" t="s">
        <v>171</v>
      </c>
      <c r="G4" s="28">
        <v>1.0</v>
      </c>
      <c r="H4" s="28">
        <v>1.0</v>
      </c>
      <c r="I4" s="29"/>
      <c r="J4" s="28">
        <v>5.5</v>
      </c>
      <c r="K4" s="29"/>
      <c r="L4" s="28">
        <v>2.0</v>
      </c>
      <c r="M4" s="28">
        <v>0.5</v>
      </c>
      <c r="N4" s="28"/>
      <c r="O4" s="28" t="s">
        <v>172</v>
      </c>
      <c r="P4" s="28" t="s">
        <v>173</v>
      </c>
      <c r="Q4" s="28" t="s">
        <v>174</v>
      </c>
      <c r="R4" s="28" t="s">
        <v>175</v>
      </c>
      <c r="S4" s="28">
        <v>5.0</v>
      </c>
      <c r="T4" s="10"/>
      <c r="U4" s="10"/>
      <c r="V4" s="29"/>
      <c r="W4" s="30"/>
      <c r="X4" s="30"/>
      <c r="Y4" s="30"/>
      <c r="Z4" s="30"/>
    </row>
    <row r="5">
      <c r="A5" s="9">
        <v>2.0</v>
      </c>
      <c r="B5" s="9" t="s">
        <v>120</v>
      </c>
      <c r="C5" s="28">
        <f t="shared" si="1"/>
        <v>7</v>
      </c>
      <c r="D5" s="28">
        <f t="shared" si="2"/>
        <v>6</v>
      </c>
      <c r="E5" s="9">
        <v>1.0</v>
      </c>
      <c r="F5" s="9" t="s">
        <v>176</v>
      </c>
      <c r="G5" s="8">
        <v>2.0</v>
      </c>
      <c r="H5" s="8">
        <v>1.0</v>
      </c>
      <c r="I5" s="8">
        <v>1.0</v>
      </c>
      <c r="J5" s="10"/>
      <c r="K5" s="8">
        <v>1.0</v>
      </c>
      <c r="L5" s="10"/>
      <c r="M5" s="8">
        <v>1.0</v>
      </c>
      <c r="N5" s="10"/>
      <c r="O5" s="8" t="s">
        <v>177</v>
      </c>
      <c r="P5" s="9" t="s">
        <v>178</v>
      </c>
      <c r="Q5" s="8" t="s">
        <v>179</v>
      </c>
      <c r="R5" s="28" t="s">
        <v>180</v>
      </c>
      <c r="S5" s="8">
        <v>8.0</v>
      </c>
      <c r="T5" s="10"/>
      <c r="U5" s="10"/>
      <c r="V5" s="10"/>
    </row>
    <row r="6">
      <c r="A6" s="9">
        <v>3.0</v>
      </c>
      <c r="B6" s="9" t="s">
        <v>126</v>
      </c>
      <c r="C6" s="28">
        <f t="shared" si="1"/>
        <v>8.5</v>
      </c>
      <c r="D6" s="28">
        <f t="shared" si="2"/>
        <v>7.5</v>
      </c>
      <c r="E6" s="9">
        <v>1.0</v>
      </c>
      <c r="F6" s="9" t="s">
        <v>181</v>
      </c>
      <c r="G6" s="8">
        <v>2.0</v>
      </c>
      <c r="H6" s="8">
        <v>3.5</v>
      </c>
      <c r="I6" s="8"/>
      <c r="J6" s="8">
        <v>1.0</v>
      </c>
      <c r="K6" s="10"/>
      <c r="L6" s="10"/>
      <c r="M6" s="8">
        <v>1.0</v>
      </c>
      <c r="N6" s="10"/>
      <c r="O6" s="8" t="s">
        <v>182</v>
      </c>
      <c r="P6" s="8" t="s">
        <v>183</v>
      </c>
      <c r="Q6" s="8" t="s">
        <v>184</v>
      </c>
      <c r="R6" s="28" t="s">
        <v>185</v>
      </c>
      <c r="S6" s="8">
        <v>6.0</v>
      </c>
      <c r="T6" s="10"/>
      <c r="U6" s="10"/>
      <c r="V6" s="10"/>
    </row>
    <row r="7">
      <c r="A7" s="9">
        <v>4.0</v>
      </c>
      <c r="B7" s="9" t="s">
        <v>132</v>
      </c>
      <c r="C7" s="28">
        <f t="shared" si="1"/>
        <v>7.5</v>
      </c>
      <c r="D7" s="28">
        <f t="shared" si="2"/>
        <v>6.5</v>
      </c>
      <c r="E7" s="9">
        <v>1.0</v>
      </c>
      <c r="F7" s="33" t="s">
        <v>186</v>
      </c>
      <c r="G7" s="8">
        <v>1.0</v>
      </c>
      <c r="I7" s="8">
        <v>2.0</v>
      </c>
      <c r="J7" s="8">
        <v>1.0</v>
      </c>
      <c r="K7" s="8">
        <v>2.0</v>
      </c>
      <c r="L7" s="10"/>
      <c r="M7" s="8">
        <v>0.5</v>
      </c>
      <c r="N7" s="10"/>
      <c r="O7" s="8" t="s">
        <v>187</v>
      </c>
      <c r="P7" s="8" t="s">
        <v>188</v>
      </c>
      <c r="Q7" s="8" t="s">
        <v>189</v>
      </c>
      <c r="R7" s="34" t="s">
        <v>190</v>
      </c>
      <c r="S7" s="8">
        <v>8.0</v>
      </c>
      <c r="T7" s="10"/>
      <c r="U7" s="10"/>
      <c r="V7" s="10"/>
    </row>
    <row r="8">
      <c r="A8" s="9">
        <v>5.0</v>
      </c>
      <c r="B8" s="9" t="s">
        <v>138</v>
      </c>
      <c r="C8" s="28">
        <f t="shared" si="1"/>
        <v>11.5</v>
      </c>
      <c r="D8" s="28">
        <f t="shared" si="2"/>
        <v>9.5</v>
      </c>
      <c r="E8" s="9">
        <v>2.0</v>
      </c>
      <c r="F8" s="9" t="s">
        <v>191</v>
      </c>
      <c r="G8" s="8"/>
      <c r="H8" s="8">
        <v>1.0</v>
      </c>
      <c r="I8" s="8">
        <v>1.0</v>
      </c>
      <c r="J8" s="8">
        <v>3.0</v>
      </c>
      <c r="K8" s="10"/>
      <c r="L8" s="8">
        <v>3.0</v>
      </c>
      <c r="M8" s="8">
        <v>1.5</v>
      </c>
      <c r="N8" s="10"/>
      <c r="O8" s="8" t="s">
        <v>192</v>
      </c>
      <c r="P8" s="8" t="s">
        <v>193</v>
      </c>
      <c r="Q8" s="8" t="s">
        <v>194</v>
      </c>
      <c r="R8" s="8" t="s">
        <v>195</v>
      </c>
      <c r="S8" s="8">
        <v>8.0</v>
      </c>
      <c r="T8" s="10"/>
      <c r="U8" s="10"/>
      <c r="V8" s="10"/>
    </row>
    <row r="9">
      <c r="A9" s="9">
        <v>6.0</v>
      </c>
      <c r="B9" s="9" t="s">
        <v>144</v>
      </c>
      <c r="C9" s="28">
        <f t="shared" si="1"/>
        <v>11.5</v>
      </c>
      <c r="D9" s="28">
        <f t="shared" si="2"/>
        <v>10.5</v>
      </c>
      <c r="E9" s="9">
        <v>1.0</v>
      </c>
      <c r="F9" s="9" t="s">
        <v>196</v>
      </c>
      <c r="G9" s="8">
        <v>1.0</v>
      </c>
      <c r="H9" s="10"/>
      <c r="I9" s="10"/>
      <c r="J9" s="8">
        <v>5.0</v>
      </c>
      <c r="K9" s="8">
        <v>1.0</v>
      </c>
      <c r="L9" s="8">
        <v>3.0</v>
      </c>
      <c r="M9" s="8">
        <v>0.5</v>
      </c>
      <c r="N9" s="10"/>
      <c r="O9" s="8" t="s">
        <v>197</v>
      </c>
      <c r="P9" s="8" t="s">
        <v>198</v>
      </c>
      <c r="Q9" s="8" t="s">
        <v>199</v>
      </c>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200</v>
      </c>
      <c r="B1" s="36"/>
      <c r="C1" s="36"/>
      <c r="D1" s="36"/>
      <c r="E1" s="36"/>
      <c r="F1" s="36"/>
      <c r="G1" s="37"/>
      <c r="H1" s="38"/>
      <c r="I1" s="38"/>
      <c r="J1" s="38"/>
      <c r="K1" s="38"/>
      <c r="L1" s="38"/>
      <c r="M1" s="38"/>
      <c r="N1" s="38"/>
      <c r="O1" s="38"/>
      <c r="P1" s="38"/>
      <c r="Q1" s="38"/>
      <c r="R1" s="38"/>
      <c r="S1" s="38"/>
    </row>
    <row r="2">
      <c r="A2" s="39" t="s">
        <v>201</v>
      </c>
      <c r="B2" s="36"/>
      <c r="C2" s="36"/>
      <c r="D2" s="40"/>
      <c r="E2" s="40"/>
      <c r="F2" s="40"/>
      <c r="G2" s="38"/>
      <c r="H2" s="38"/>
      <c r="I2" s="38"/>
      <c r="J2" s="38"/>
      <c r="K2" s="38"/>
      <c r="L2" s="38"/>
      <c r="M2" s="38"/>
      <c r="N2" s="38"/>
      <c r="O2" s="38"/>
      <c r="P2" s="38"/>
      <c r="Q2" s="38"/>
      <c r="R2" s="38"/>
      <c r="S2" s="38"/>
    </row>
    <row r="3">
      <c r="A3" s="38" t="s">
        <v>97</v>
      </c>
      <c r="B3" s="38" t="s">
        <v>4</v>
      </c>
      <c r="C3" s="38" t="s">
        <v>98</v>
      </c>
      <c r="D3" s="38" t="s">
        <v>99</v>
      </c>
      <c r="E3" s="38" t="s">
        <v>100</v>
      </c>
      <c r="F3" s="38" t="s">
        <v>101</v>
      </c>
      <c r="G3" s="38" t="s">
        <v>17</v>
      </c>
      <c r="H3" s="38" t="s">
        <v>18</v>
      </c>
      <c r="I3" s="38" t="s">
        <v>19</v>
      </c>
      <c r="J3" s="38" t="s">
        <v>20</v>
      </c>
      <c r="K3" s="38" t="s">
        <v>21</v>
      </c>
      <c r="L3" s="38" t="s">
        <v>22</v>
      </c>
      <c r="M3" s="38" t="s">
        <v>23</v>
      </c>
      <c r="N3" s="38" t="s">
        <v>102</v>
      </c>
      <c r="O3" s="38" t="s">
        <v>103</v>
      </c>
      <c r="P3" s="38" t="s">
        <v>104</v>
      </c>
      <c r="Q3" s="38" t="s">
        <v>105</v>
      </c>
      <c r="R3" s="38" t="s">
        <v>106</v>
      </c>
      <c r="S3" s="41" t="s">
        <v>107</v>
      </c>
    </row>
    <row r="4">
      <c r="A4" s="42">
        <v>1.0</v>
      </c>
      <c r="B4" s="43" t="s">
        <v>108</v>
      </c>
      <c r="C4" s="44">
        <v>7.0</v>
      </c>
      <c r="D4" s="44">
        <v>7.0</v>
      </c>
      <c r="E4" s="44">
        <v>2.5</v>
      </c>
      <c r="F4" s="45" t="s">
        <v>202</v>
      </c>
      <c r="G4" s="44">
        <v>3.0</v>
      </c>
      <c r="H4" s="46">
        <v>2.0</v>
      </c>
      <c r="I4" s="40"/>
      <c r="J4" s="40"/>
      <c r="K4" s="40"/>
      <c r="L4" s="46">
        <v>1.0</v>
      </c>
      <c r="M4" s="44"/>
      <c r="N4" s="46">
        <v>1.0</v>
      </c>
      <c r="O4" s="45" t="s">
        <v>203</v>
      </c>
      <c r="P4" s="45" t="s">
        <v>204</v>
      </c>
      <c r="Q4" s="45" t="s">
        <v>205</v>
      </c>
      <c r="R4" s="45" t="s">
        <v>206</v>
      </c>
      <c r="S4" s="46">
        <v>7.0</v>
      </c>
    </row>
    <row r="5">
      <c r="A5" s="47">
        <v>2.0</v>
      </c>
      <c r="B5" s="47" t="s">
        <v>120</v>
      </c>
      <c r="C5" s="47">
        <v>12.0</v>
      </c>
      <c r="D5" s="47">
        <v>7.0</v>
      </c>
      <c r="E5" s="47">
        <v>1.0</v>
      </c>
      <c r="F5" s="47" t="s">
        <v>207</v>
      </c>
      <c r="G5" s="47">
        <v>4.0</v>
      </c>
      <c r="H5" s="47">
        <v>2.0</v>
      </c>
      <c r="I5" s="47">
        <v>3.0</v>
      </c>
      <c r="J5" s="47"/>
      <c r="K5" s="48"/>
      <c r="L5" s="47">
        <v>2.0</v>
      </c>
      <c r="M5" s="47">
        <v>1.0</v>
      </c>
      <c r="N5" s="47"/>
      <c r="O5" s="49" t="s">
        <v>208</v>
      </c>
      <c r="P5" s="47" t="s">
        <v>209</v>
      </c>
      <c r="Q5" s="47" t="s">
        <v>210</v>
      </c>
      <c r="R5" s="47" t="s">
        <v>211</v>
      </c>
      <c r="S5" s="47">
        <v>10.0</v>
      </c>
    </row>
    <row r="6">
      <c r="A6" s="50">
        <v>3.0</v>
      </c>
      <c r="B6" s="9" t="s">
        <v>126</v>
      </c>
      <c r="C6" s="28">
        <f t="shared" ref="C6:C8" si="1">D6+E6</f>
        <v>7</v>
      </c>
      <c r="D6" s="28">
        <f t="shared" ref="D6:D8" si="2">sum(G6:N6)</f>
        <v>6</v>
      </c>
      <c r="E6" s="9">
        <v>1.0</v>
      </c>
      <c r="F6" s="9" t="s">
        <v>212</v>
      </c>
      <c r="G6" s="8">
        <v>2.0</v>
      </c>
      <c r="H6" s="8">
        <v>1.0</v>
      </c>
      <c r="I6" s="8">
        <v>1.0</v>
      </c>
      <c r="J6" s="10"/>
      <c r="K6" s="8">
        <v>1.0</v>
      </c>
      <c r="L6" s="10"/>
      <c r="M6" s="8">
        <v>1.0</v>
      </c>
      <c r="N6" s="10"/>
      <c r="O6" s="8" t="s">
        <v>213</v>
      </c>
      <c r="P6" s="9" t="s">
        <v>178</v>
      </c>
      <c r="Q6" s="8" t="s">
        <v>179</v>
      </c>
      <c r="R6" s="28" t="s">
        <v>180</v>
      </c>
      <c r="S6" s="8">
        <v>8.0</v>
      </c>
    </row>
    <row r="7">
      <c r="A7" s="28">
        <v>5.0</v>
      </c>
      <c r="B7" s="28" t="s">
        <v>132</v>
      </c>
      <c r="C7" s="28">
        <f t="shared" si="1"/>
        <v>8</v>
      </c>
      <c r="D7" s="28">
        <f t="shared" si="2"/>
        <v>7</v>
      </c>
      <c r="E7" s="28">
        <v>1.0</v>
      </c>
      <c r="F7" s="51" t="s">
        <v>214</v>
      </c>
      <c r="G7" s="28">
        <v>1.0</v>
      </c>
      <c r="H7" s="28"/>
      <c r="I7" s="28">
        <v>1.0</v>
      </c>
      <c r="J7" s="28">
        <v>2.0</v>
      </c>
      <c r="K7" s="28">
        <v>1.0</v>
      </c>
      <c r="L7" s="28">
        <v>1.0</v>
      </c>
      <c r="M7" s="28">
        <v>1.0</v>
      </c>
      <c r="N7" s="28"/>
      <c r="O7" s="51" t="s">
        <v>215</v>
      </c>
      <c r="P7" s="28" t="s">
        <v>209</v>
      </c>
      <c r="Q7" s="28"/>
      <c r="R7" s="28" t="s">
        <v>216</v>
      </c>
      <c r="S7" s="28">
        <v>10.0</v>
      </c>
    </row>
    <row r="8">
      <c r="A8" s="28">
        <v>5.0</v>
      </c>
      <c r="B8" s="52" t="s">
        <v>138</v>
      </c>
      <c r="C8" s="28">
        <f t="shared" si="1"/>
        <v>12</v>
      </c>
      <c r="D8" s="28">
        <f t="shared" si="2"/>
        <v>10</v>
      </c>
      <c r="E8" s="52">
        <v>2.0</v>
      </c>
      <c r="F8" s="51" t="s">
        <v>217</v>
      </c>
      <c r="G8" s="28">
        <v>1.0</v>
      </c>
      <c r="H8" s="29"/>
      <c r="I8" s="29"/>
      <c r="J8" s="28">
        <v>6.0</v>
      </c>
      <c r="K8" s="29"/>
      <c r="L8" s="28">
        <v>2.0</v>
      </c>
      <c r="M8" s="28">
        <v>1.0</v>
      </c>
      <c r="N8" s="29"/>
      <c r="O8" s="28" t="s">
        <v>218</v>
      </c>
      <c r="P8" s="28" t="s">
        <v>209</v>
      </c>
      <c r="Q8" s="29"/>
      <c r="R8" s="29"/>
      <c r="S8" s="29"/>
    </row>
    <row r="9">
      <c r="A9" s="50">
        <v>6.0</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2" t="s">
        <v>95</v>
      </c>
      <c r="B1" s="23"/>
      <c r="C1" s="23"/>
      <c r="D1" s="23"/>
      <c r="E1" s="23"/>
      <c r="F1" s="23"/>
      <c r="G1" s="24"/>
      <c r="H1" s="24"/>
      <c r="I1" s="24"/>
      <c r="J1" s="24"/>
      <c r="K1" s="24"/>
      <c r="L1" s="24"/>
      <c r="M1" s="25"/>
      <c r="N1" s="25"/>
      <c r="O1" s="25"/>
      <c r="P1" s="8"/>
      <c r="Q1" s="8"/>
      <c r="R1" s="24"/>
      <c r="S1" s="24"/>
      <c r="T1" s="10"/>
      <c r="U1" s="10"/>
      <c r="V1" s="10"/>
    </row>
    <row r="2" ht="39.75" customHeight="1">
      <c r="A2" s="23" t="s">
        <v>219</v>
      </c>
      <c r="G2" s="24"/>
      <c r="H2" s="24"/>
      <c r="I2" s="24"/>
      <c r="J2" s="24"/>
      <c r="K2" s="24"/>
      <c r="L2" s="24"/>
      <c r="M2" s="25"/>
      <c r="N2" s="25"/>
      <c r="O2" s="25"/>
      <c r="P2" s="8"/>
      <c r="Q2" s="8"/>
      <c r="R2" s="24"/>
      <c r="S2" s="24"/>
      <c r="T2" s="10"/>
      <c r="U2" s="10"/>
      <c r="V2" s="10"/>
    </row>
    <row r="3">
      <c r="A3" s="2" t="s">
        <v>97</v>
      </c>
      <c r="B3" s="2" t="s">
        <v>4</v>
      </c>
      <c r="C3" s="5" t="s">
        <v>98</v>
      </c>
      <c r="D3" s="5" t="s">
        <v>99</v>
      </c>
      <c r="E3" s="2" t="s">
        <v>100</v>
      </c>
      <c r="F3" s="2" t="s">
        <v>101</v>
      </c>
      <c r="G3" s="5" t="s">
        <v>17</v>
      </c>
      <c r="H3" s="5" t="s">
        <v>18</v>
      </c>
      <c r="I3" s="5" t="s">
        <v>19</v>
      </c>
      <c r="J3" s="5" t="s">
        <v>20</v>
      </c>
      <c r="K3" s="5" t="s">
        <v>21</v>
      </c>
      <c r="L3" s="5" t="s">
        <v>22</v>
      </c>
      <c r="M3" s="2" t="s">
        <v>23</v>
      </c>
      <c r="N3" s="2" t="s">
        <v>102</v>
      </c>
      <c r="O3" s="2" t="s">
        <v>103</v>
      </c>
      <c r="P3" s="3" t="s">
        <v>104</v>
      </c>
      <c r="Q3" s="3" t="s">
        <v>105</v>
      </c>
      <c r="R3" s="5" t="s">
        <v>106</v>
      </c>
      <c r="S3" s="26" t="s">
        <v>107</v>
      </c>
      <c r="T3" s="27"/>
      <c r="U3" s="27"/>
      <c r="V3" s="27"/>
      <c r="W3" s="6"/>
      <c r="X3" s="6"/>
      <c r="Y3" s="6"/>
      <c r="Z3" s="6"/>
    </row>
    <row r="4">
      <c r="A4" s="28">
        <v>1.0</v>
      </c>
      <c r="B4" s="28" t="s">
        <v>108</v>
      </c>
      <c r="C4" s="28">
        <f t="shared" ref="C4:C9" si="1">D4+E4</f>
        <v>12</v>
      </c>
      <c r="D4" s="28">
        <f t="shared" ref="D4:D9" si="2">sum(G4:N4)</f>
        <v>9.5</v>
      </c>
      <c r="E4" s="28">
        <v>2.5</v>
      </c>
      <c r="F4" s="28" t="s">
        <v>220</v>
      </c>
      <c r="G4" s="28">
        <v>0.5</v>
      </c>
      <c r="H4" s="28"/>
      <c r="I4" s="28">
        <v>1.0</v>
      </c>
      <c r="J4" s="28"/>
      <c r="K4" s="29"/>
      <c r="L4" s="28">
        <v>6.5</v>
      </c>
      <c r="M4" s="28">
        <v>1.5</v>
      </c>
      <c r="N4" s="28"/>
      <c r="O4" s="53" t="s">
        <v>221</v>
      </c>
      <c r="P4" s="28" t="s">
        <v>209</v>
      </c>
      <c r="Q4" s="28" t="s">
        <v>210</v>
      </c>
      <c r="R4" s="28" t="s">
        <v>222</v>
      </c>
      <c r="S4" s="28">
        <v>10.0</v>
      </c>
      <c r="T4" s="10"/>
      <c r="U4" s="10"/>
      <c r="V4" s="29"/>
      <c r="W4" s="30"/>
      <c r="X4" s="30"/>
      <c r="Y4" s="30"/>
      <c r="Z4" s="30"/>
    </row>
    <row r="5">
      <c r="A5" s="9">
        <v>2.0</v>
      </c>
      <c r="B5" s="9" t="s">
        <v>120</v>
      </c>
      <c r="C5" s="28">
        <f t="shared" si="1"/>
        <v>6</v>
      </c>
      <c r="D5" s="28">
        <f t="shared" si="2"/>
        <v>5</v>
      </c>
      <c r="E5" s="28">
        <v>1.0</v>
      </c>
      <c r="F5" s="28" t="s">
        <v>223</v>
      </c>
      <c r="G5" s="28">
        <v>1.0</v>
      </c>
      <c r="H5" s="28"/>
      <c r="I5" s="28">
        <v>2.0</v>
      </c>
      <c r="J5" s="28"/>
      <c r="K5" s="29"/>
      <c r="L5" s="28">
        <v>2.0</v>
      </c>
      <c r="M5" s="28"/>
      <c r="N5" s="28"/>
      <c r="O5" s="53" t="s">
        <v>224</v>
      </c>
      <c r="P5" s="28" t="s">
        <v>209</v>
      </c>
      <c r="Q5" s="28" t="s">
        <v>225</v>
      </c>
      <c r="R5" s="28" t="s">
        <v>226</v>
      </c>
      <c r="S5" s="28">
        <v>10.0</v>
      </c>
      <c r="T5" s="10"/>
      <c r="U5" s="10"/>
      <c r="V5" s="10"/>
    </row>
    <row r="6">
      <c r="A6" s="9">
        <v>3.0</v>
      </c>
      <c r="B6" s="9" t="s">
        <v>126</v>
      </c>
      <c r="C6" s="28">
        <f t="shared" si="1"/>
        <v>7</v>
      </c>
      <c r="D6" s="28">
        <f t="shared" si="2"/>
        <v>6</v>
      </c>
      <c r="E6" s="28">
        <v>1.0</v>
      </c>
      <c r="F6" s="28" t="s">
        <v>223</v>
      </c>
      <c r="G6" s="28">
        <v>1.0</v>
      </c>
      <c r="H6" s="28"/>
      <c r="I6" s="28">
        <v>2.0</v>
      </c>
      <c r="J6" s="28"/>
      <c r="K6" s="29"/>
      <c r="L6" s="28">
        <v>2.0</v>
      </c>
      <c r="M6" s="28">
        <v>1.0</v>
      </c>
      <c r="N6" s="28"/>
      <c r="O6" s="53" t="s">
        <v>227</v>
      </c>
      <c r="P6" s="28" t="s">
        <v>209</v>
      </c>
      <c r="Q6" s="28" t="s">
        <v>225</v>
      </c>
      <c r="R6" s="28" t="s">
        <v>226</v>
      </c>
      <c r="S6" s="28">
        <v>10.0</v>
      </c>
      <c r="T6" s="10"/>
      <c r="U6" s="10"/>
      <c r="V6" s="10"/>
    </row>
    <row r="7">
      <c r="A7" s="9">
        <v>4.0</v>
      </c>
      <c r="B7" s="9" t="s">
        <v>132</v>
      </c>
      <c r="C7" s="28">
        <f t="shared" si="1"/>
        <v>6</v>
      </c>
      <c r="D7" s="28">
        <f t="shared" si="2"/>
        <v>5</v>
      </c>
      <c r="E7" s="28">
        <v>1.0</v>
      </c>
      <c r="F7" s="53" t="s">
        <v>228</v>
      </c>
      <c r="G7" s="28">
        <v>1.0</v>
      </c>
      <c r="H7" s="28"/>
      <c r="I7" s="28">
        <v>1.0</v>
      </c>
      <c r="J7" s="28">
        <v>2.0</v>
      </c>
      <c r="K7" s="28"/>
      <c r="L7" s="28">
        <v>1.0</v>
      </c>
      <c r="M7" s="28"/>
      <c r="N7" s="28"/>
      <c r="O7" s="53" t="s">
        <v>229</v>
      </c>
      <c r="P7" s="28" t="s">
        <v>209</v>
      </c>
      <c r="Q7" s="28"/>
      <c r="R7" s="28" t="s">
        <v>230</v>
      </c>
      <c r="S7" s="28">
        <v>10.0</v>
      </c>
      <c r="T7" s="10"/>
      <c r="U7" s="10"/>
      <c r="V7" s="10"/>
    </row>
    <row r="8">
      <c r="A8" s="9">
        <v>5.0</v>
      </c>
      <c r="B8" s="9" t="s">
        <v>138</v>
      </c>
      <c r="C8" s="28">
        <f t="shared" si="1"/>
        <v>8</v>
      </c>
      <c r="D8" s="28">
        <f t="shared" si="2"/>
        <v>7</v>
      </c>
      <c r="E8" s="28">
        <v>1.0</v>
      </c>
      <c r="F8" s="53" t="s">
        <v>231</v>
      </c>
      <c r="G8" s="28">
        <v>1.0</v>
      </c>
      <c r="H8" s="28"/>
      <c r="I8" s="28">
        <v>1.0</v>
      </c>
      <c r="J8" s="28">
        <v>2.0</v>
      </c>
      <c r="K8" s="28">
        <v>1.0</v>
      </c>
      <c r="L8" s="28">
        <v>1.0</v>
      </c>
      <c r="M8" s="28">
        <v>1.0</v>
      </c>
      <c r="N8" s="28"/>
      <c r="O8" s="53" t="s">
        <v>232</v>
      </c>
      <c r="P8" s="28" t="s">
        <v>209</v>
      </c>
      <c r="Q8" s="28"/>
      <c r="R8" s="28" t="s">
        <v>230</v>
      </c>
      <c r="S8" s="28">
        <v>10.0</v>
      </c>
      <c r="T8" s="10"/>
      <c r="U8" s="10"/>
      <c r="V8" s="10"/>
    </row>
    <row r="9">
      <c r="A9" s="9">
        <v>6.0</v>
      </c>
      <c r="B9" s="9" t="s">
        <v>144</v>
      </c>
      <c r="C9" s="28">
        <f t="shared" si="1"/>
        <v>12</v>
      </c>
      <c r="D9" s="28">
        <f t="shared" si="2"/>
        <v>10</v>
      </c>
      <c r="E9" s="52">
        <v>2.0</v>
      </c>
      <c r="F9" s="51" t="s">
        <v>233</v>
      </c>
      <c r="G9" s="28">
        <v>1.0</v>
      </c>
      <c r="H9" s="29"/>
      <c r="I9" s="29"/>
      <c r="J9" s="28">
        <v>6.0</v>
      </c>
      <c r="K9" s="29"/>
      <c r="L9" s="28">
        <v>2.0</v>
      </c>
      <c r="M9" s="28">
        <v>1.0</v>
      </c>
      <c r="N9" s="29"/>
      <c r="O9" s="28" t="s">
        <v>234</v>
      </c>
      <c r="P9" s="28" t="s">
        <v>209</v>
      </c>
      <c r="Q9" s="29"/>
      <c r="R9" s="29"/>
      <c r="S9" s="29"/>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row r="1003">
      <c r="G1003" s="10"/>
      <c r="H1003" s="10"/>
      <c r="I1003" s="10"/>
      <c r="J1003" s="10"/>
      <c r="K1003" s="10"/>
      <c r="L1003" s="10"/>
      <c r="M1003" s="10"/>
      <c r="N1003" s="10"/>
      <c r="O1003" s="10"/>
      <c r="P1003" s="10"/>
      <c r="Q1003" s="10"/>
      <c r="R1003" s="10"/>
      <c r="S1003" s="10"/>
      <c r="T1003" s="10"/>
      <c r="U1003" s="10"/>
      <c r="V1003" s="10"/>
    </row>
    <row r="1004">
      <c r="G1004" s="10"/>
      <c r="H1004" s="10"/>
      <c r="I1004" s="10"/>
      <c r="J1004" s="10"/>
      <c r="K1004" s="10"/>
      <c r="L1004" s="10"/>
      <c r="M1004" s="10"/>
      <c r="N1004" s="10"/>
      <c r="O1004" s="10"/>
      <c r="P1004" s="10"/>
      <c r="Q1004" s="10"/>
      <c r="R1004" s="10"/>
      <c r="S1004" s="10"/>
      <c r="T1004" s="10"/>
      <c r="U1004" s="10"/>
      <c r="V1004" s="10"/>
    </row>
  </sheetData>
  <mergeCells count="1">
    <mergeCell ref="A2:F2"/>
  </mergeCells>
  <hyperlinks>
    <hyperlink r:id="rId1" ref="O4"/>
    <hyperlink r:id="rId2" ref="O5"/>
    <hyperlink r:id="rId3" ref="O6"/>
    <hyperlink r:id="rId4" ref="F7"/>
    <hyperlink r:id="rId5" ref="O7"/>
    <hyperlink r:id="rId6" ref="F8"/>
    <hyperlink r:id="rId7" ref="O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2" t="s">
        <v>95</v>
      </c>
      <c r="B1" s="23"/>
      <c r="C1" s="23"/>
      <c r="D1" s="23"/>
      <c r="E1" s="23"/>
      <c r="F1" s="23"/>
      <c r="G1" s="24"/>
      <c r="H1" s="24"/>
      <c r="I1" s="24"/>
      <c r="J1" s="24"/>
      <c r="K1" s="24"/>
      <c r="L1" s="24"/>
      <c r="M1" s="25"/>
      <c r="N1" s="25"/>
      <c r="O1" s="25"/>
      <c r="P1" s="8"/>
      <c r="Q1" s="8"/>
      <c r="R1" s="24"/>
      <c r="S1" s="24"/>
      <c r="T1" s="10"/>
      <c r="U1" s="10"/>
      <c r="V1" s="10"/>
    </row>
    <row r="2" ht="39.75" customHeight="1">
      <c r="A2" s="23" t="s">
        <v>235</v>
      </c>
      <c r="G2" s="24"/>
      <c r="H2" s="24"/>
      <c r="I2" s="24"/>
      <c r="J2" s="24"/>
      <c r="K2" s="24"/>
      <c r="L2" s="24"/>
      <c r="M2" s="25"/>
      <c r="N2" s="25"/>
      <c r="O2" s="25"/>
      <c r="P2" s="8"/>
      <c r="Q2" s="8"/>
      <c r="R2" s="24"/>
      <c r="S2" s="24"/>
      <c r="T2" s="10"/>
      <c r="U2" s="10"/>
      <c r="V2" s="10"/>
    </row>
    <row r="3">
      <c r="A3" s="2" t="s">
        <v>97</v>
      </c>
      <c r="B3" s="2" t="s">
        <v>4</v>
      </c>
      <c r="C3" s="5" t="s">
        <v>98</v>
      </c>
      <c r="D3" s="5" t="s">
        <v>99</v>
      </c>
      <c r="E3" s="2" t="s">
        <v>100</v>
      </c>
      <c r="F3" s="2" t="s">
        <v>101</v>
      </c>
      <c r="G3" s="5" t="s">
        <v>17</v>
      </c>
      <c r="H3" s="5" t="s">
        <v>18</v>
      </c>
      <c r="I3" s="5" t="s">
        <v>19</v>
      </c>
      <c r="J3" s="5" t="s">
        <v>20</v>
      </c>
      <c r="K3" s="5" t="s">
        <v>21</v>
      </c>
      <c r="L3" s="5" t="s">
        <v>22</v>
      </c>
      <c r="M3" s="2" t="s">
        <v>23</v>
      </c>
      <c r="N3" s="2" t="s">
        <v>102</v>
      </c>
      <c r="O3" s="2" t="s">
        <v>103</v>
      </c>
      <c r="P3" s="3" t="s">
        <v>104</v>
      </c>
      <c r="Q3" s="3" t="s">
        <v>105</v>
      </c>
      <c r="R3" s="5" t="s">
        <v>106</v>
      </c>
      <c r="S3" s="26" t="s">
        <v>107</v>
      </c>
      <c r="T3" s="27"/>
      <c r="U3" s="27"/>
      <c r="V3" s="27"/>
      <c r="W3" s="6"/>
      <c r="X3" s="6"/>
      <c r="Y3" s="6"/>
      <c r="Z3" s="6"/>
    </row>
    <row r="4">
      <c r="A4" s="28">
        <v>1.0</v>
      </c>
      <c r="B4" s="28" t="s">
        <v>108</v>
      </c>
      <c r="C4" s="28">
        <f>D4+E4</f>
        <v>9.5</v>
      </c>
      <c r="D4" s="28">
        <f t="shared" ref="D4:D9" si="1">sum(G4:N4)</f>
        <v>8.5</v>
      </c>
      <c r="E4" s="28">
        <v>1.0</v>
      </c>
      <c r="F4" s="28" t="s">
        <v>109</v>
      </c>
      <c r="G4" s="28">
        <v>3.0</v>
      </c>
      <c r="H4" s="28">
        <v>2.0</v>
      </c>
      <c r="I4" s="28">
        <v>2.0</v>
      </c>
      <c r="J4" s="29"/>
      <c r="K4" s="29"/>
      <c r="L4" s="28">
        <v>0.5</v>
      </c>
      <c r="M4" s="28">
        <v>1.0</v>
      </c>
      <c r="N4" s="28"/>
      <c r="O4" s="28" t="s">
        <v>236</v>
      </c>
      <c r="P4" s="28" t="s">
        <v>237</v>
      </c>
      <c r="Q4" s="28" t="s">
        <v>238</v>
      </c>
      <c r="R4" s="28" t="s">
        <v>238</v>
      </c>
      <c r="S4" s="28">
        <v>6.0</v>
      </c>
      <c r="T4" s="10"/>
      <c r="U4" s="10"/>
      <c r="V4" s="29"/>
      <c r="W4" s="30"/>
      <c r="X4" s="30"/>
      <c r="Y4" s="30"/>
      <c r="Z4" s="30"/>
    </row>
    <row r="5">
      <c r="A5" s="9">
        <v>2.0</v>
      </c>
      <c r="B5" s="9" t="s">
        <v>120</v>
      </c>
      <c r="C5" s="9">
        <f t="shared" ref="C5:C9" si="2">SUM(D5:E5)</f>
        <v>7</v>
      </c>
      <c r="D5" s="32">
        <f t="shared" si="1"/>
        <v>6</v>
      </c>
      <c r="E5" s="9">
        <v>1.0</v>
      </c>
      <c r="F5" s="8" t="s">
        <v>239</v>
      </c>
      <c r="G5" s="8">
        <v>2.0</v>
      </c>
      <c r="H5" s="8">
        <v>1.0</v>
      </c>
      <c r="I5" s="8"/>
      <c r="J5" s="10"/>
      <c r="K5" s="10"/>
      <c r="L5" s="8">
        <v>2.0</v>
      </c>
      <c r="M5" s="8">
        <v>1.0</v>
      </c>
      <c r="N5" s="10"/>
      <c r="O5" s="8" t="s">
        <v>240</v>
      </c>
      <c r="P5" s="28" t="s">
        <v>237</v>
      </c>
      <c r="Q5" s="8" t="s">
        <v>241</v>
      </c>
      <c r="R5" s="8" t="s">
        <v>241</v>
      </c>
      <c r="S5" s="8">
        <v>6.0</v>
      </c>
      <c r="T5" s="10"/>
      <c r="U5" s="10"/>
      <c r="V5" s="10"/>
    </row>
    <row r="6">
      <c r="A6" s="9">
        <v>3.0</v>
      </c>
      <c r="B6" s="9" t="s">
        <v>126</v>
      </c>
      <c r="C6" s="9">
        <f t="shared" si="2"/>
        <v>7</v>
      </c>
      <c r="D6" s="32">
        <f t="shared" si="1"/>
        <v>6</v>
      </c>
      <c r="E6" s="9">
        <v>1.0</v>
      </c>
      <c r="F6" s="19" t="s">
        <v>242</v>
      </c>
      <c r="G6" s="8">
        <v>3.0</v>
      </c>
      <c r="H6" s="10"/>
      <c r="I6" s="8">
        <v>2.0</v>
      </c>
      <c r="J6" s="10"/>
      <c r="K6" s="10"/>
      <c r="L6" s="8">
        <v>1.0</v>
      </c>
      <c r="M6" s="10"/>
      <c r="N6" s="10"/>
      <c r="O6" s="19" t="s">
        <v>243</v>
      </c>
      <c r="P6" s="8" t="s">
        <v>237</v>
      </c>
      <c r="Q6" s="19" t="s">
        <v>244</v>
      </c>
      <c r="R6" s="54" t="s">
        <v>244</v>
      </c>
      <c r="S6" s="8">
        <v>8.0</v>
      </c>
      <c r="T6" s="10"/>
      <c r="U6" s="10"/>
      <c r="V6" s="10"/>
    </row>
    <row r="7" ht="51.75" customHeight="1">
      <c r="A7" s="9">
        <v>4.0</v>
      </c>
      <c r="B7" s="9" t="s">
        <v>132</v>
      </c>
      <c r="C7" s="9">
        <f t="shared" si="2"/>
        <v>11</v>
      </c>
      <c r="D7" s="32">
        <f t="shared" si="1"/>
        <v>10</v>
      </c>
      <c r="E7" s="9">
        <v>1.0</v>
      </c>
      <c r="F7" s="9" t="s">
        <v>245</v>
      </c>
      <c r="G7" s="8">
        <v>3.0</v>
      </c>
      <c r="H7" s="8">
        <v>2.0</v>
      </c>
      <c r="I7" s="8">
        <v>2.0</v>
      </c>
      <c r="J7" s="10"/>
      <c r="K7" s="10"/>
      <c r="L7" s="8">
        <v>3.0</v>
      </c>
      <c r="M7" s="10"/>
      <c r="N7" s="10"/>
      <c r="O7" s="10"/>
      <c r="P7" s="8" t="s">
        <v>237</v>
      </c>
      <c r="Q7" s="8" t="s">
        <v>237</v>
      </c>
      <c r="R7" s="8" t="s">
        <v>246</v>
      </c>
      <c r="S7" s="8">
        <v>8.0</v>
      </c>
      <c r="T7" s="10"/>
      <c r="U7" s="10"/>
      <c r="V7" s="10"/>
    </row>
    <row r="8" ht="39.0" customHeight="1">
      <c r="A8" s="9">
        <v>5.0</v>
      </c>
      <c r="B8" s="9" t="s">
        <v>138</v>
      </c>
      <c r="C8" s="9">
        <f t="shared" si="2"/>
        <v>11</v>
      </c>
      <c r="D8" s="32">
        <f t="shared" si="1"/>
        <v>10</v>
      </c>
      <c r="E8" s="9">
        <v>1.0</v>
      </c>
      <c r="F8" s="9" t="s">
        <v>247</v>
      </c>
      <c r="G8" s="8">
        <v>3.0</v>
      </c>
      <c r="H8" s="8">
        <v>2.0</v>
      </c>
      <c r="I8" s="8">
        <v>2.0</v>
      </c>
      <c r="J8" s="10"/>
      <c r="K8" s="10"/>
      <c r="L8" s="8">
        <v>3.0</v>
      </c>
      <c r="M8" s="10"/>
      <c r="N8" s="10"/>
      <c r="O8" s="8" t="s">
        <v>47</v>
      </c>
      <c r="P8" s="8" t="s">
        <v>237</v>
      </c>
      <c r="Q8" s="8" t="s">
        <v>248</v>
      </c>
      <c r="R8" s="8" t="s">
        <v>248</v>
      </c>
      <c r="S8" s="8">
        <v>8.0</v>
      </c>
      <c r="T8" s="10"/>
      <c r="U8" s="10"/>
      <c r="V8" s="10"/>
    </row>
    <row r="9">
      <c r="A9" s="9">
        <v>6.0</v>
      </c>
      <c r="B9" s="9" t="s">
        <v>144</v>
      </c>
      <c r="C9" s="9">
        <f t="shared" si="2"/>
        <v>9</v>
      </c>
      <c r="D9" s="32">
        <f t="shared" si="1"/>
        <v>8</v>
      </c>
      <c r="E9" s="9">
        <v>1.0</v>
      </c>
      <c r="F9" s="9" t="s">
        <v>249</v>
      </c>
      <c r="G9" s="8"/>
      <c r="H9" s="8"/>
      <c r="I9" s="8"/>
      <c r="J9" s="10"/>
      <c r="K9" s="8">
        <v>8.0</v>
      </c>
      <c r="L9" s="8"/>
      <c r="M9" s="10"/>
      <c r="N9" s="10"/>
      <c r="O9" s="8" t="s">
        <v>47</v>
      </c>
      <c r="P9" s="8" t="s">
        <v>237</v>
      </c>
      <c r="Q9" s="8" t="s">
        <v>250</v>
      </c>
      <c r="R9" s="8" t="s">
        <v>251</v>
      </c>
      <c r="S9" s="8">
        <v>8.0</v>
      </c>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