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atrenery_bryant_edu/Documents/Desktop/GSCM 330/"/>
    </mc:Choice>
  </mc:AlternateContent>
  <xr:revisionPtr revIDLastSave="2815" documentId="8_{9ABB6136-44B4-461A-BA56-CCEFB35AC53D}" xr6:coauthVersionLast="47" xr6:coauthVersionMax="47" xr10:uidLastSave="{603E55EC-92B1-4BC0-BA78-8878C5D0BA77}"/>
  <bookViews>
    <workbookView xWindow="2160" yWindow="-15870" windowWidth="25440" windowHeight="15270" xr2:uid="{FB8EF553-D25F-465C-846E-CF1633E5CFCA}"/>
  </bookViews>
  <sheets>
    <sheet name="Model" sheetId="3" r:id="rId1"/>
    <sheet name="Payment Years" sheetId="1" r:id="rId2"/>
    <sheet name="Possible Investments" sheetId="2" r:id="rId3"/>
  </sheets>
  <definedNames>
    <definedName name="solver_adj" localSheetId="0" hidden="1">Model!$D$6:$D$22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Model!$D$6:$D$22</definedName>
    <definedName name="solver_lhs2" localSheetId="0" hidden="1">Model!$G$23:$O$23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Model!$D$23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Model!$G$24:$O$24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3" l="1"/>
  <c r="E8" i="3"/>
  <c r="H15" i="3" a="1"/>
  <c r="H15" i="3" s="1"/>
  <c r="F16" i="3" a="1"/>
  <c r="F16" i="3"/>
  <c r="L16" i="3" a="1"/>
  <c r="L16" i="3" s="1"/>
  <c r="O16" i="3" a="1"/>
  <c r="O16" i="3" s="1"/>
  <c r="J17" i="3" a="1"/>
  <c r="J17" i="3" s="1"/>
  <c r="K17" i="3" a="1"/>
  <c r="K17" i="3" s="1"/>
  <c r="O17" i="3" a="1"/>
  <c r="O17" i="3"/>
  <c r="J18" i="3" a="1"/>
  <c r="J18" i="3" s="1"/>
  <c r="G21" i="3" a="1"/>
  <c r="G21" i="3" s="1"/>
  <c r="L21" i="3" a="1"/>
  <c r="L21" i="3" s="1"/>
  <c r="F22" i="3" a="1"/>
  <c r="F22" i="3" s="1"/>
  <c r="H22" i="3" a="1"/>
  <c r="H22" i="3" s="1"/>
  <c r="J22" i="3" a="1"/>
  <c r="J22" i="3" s="1"/>
  <c r="K22" i="3" a="1"/>
  <c r="K22" i="3" s="1"/>
  <c r="M22" i="3" a="1"/>
  <c r="M22" i="3" s="1"/>
  <c r="N22" i="3" a="1"/>
  <c r="N22" i="3" s="1"/>
  <c r="J6" i="3" a="1"/>
  <c r="J6" i="3" s="1"/>
  <c r="K6" i="3" a="1"/>
  <c r="K6" i="3" s="1"/>
  <c r="O6" i="3" a="1"/>
  <c r="O6" i="3" s="1"/>
  <c r="Q19" i="3" a="1"/>
  <c r="Q19" i="3" s="1"/>
  <c r="E6" i="3"/>
  <c r="G6" i="3" s="1" a="1"/>
  <c r="G6" i="3" s="1"/>
  <c r="E22" i="3"/>
  <c r="L22" i="3" s="1" a="1"/>
  <c r="L22" i="3" s="1"/>
  <c r="E15" i="3"/>
  <c r="M15" i="3" s="1" a="1"/>
  <c r="M15" i="3" s="1"/>
  <c r="E16" i="3"/>
  <c r="H16" i="3" s="1" a="1"/>
  <c r="H16" i="3" s="1"/>
  <c r="E17" i="3"/>
  <c r="G17" i="3" s="1" a="1"/>
  <c r="G17" i="3" s="1"/>
  <c r="E18" i="3"/>
  <c r="F18" i="3" s="1" a="1"/>
  <c r="F18" i="3" s="1"/>
  <c r="E19" i="3"/>
  <c r="G19" i="3" s="1" a="1"/>
  <c r="G19" i="3" s="1"/>
  <c r="E20" i="3"/>
  <c r="H20" i="3" s="1" a="1"/>
  <c r="H20" i="3" s="1"/>
  <c r="E21" i="3"/>
  <c r="H21" i="3" s="1" a="1"/>
  <c r="H21" i="3" s="1"/>
  <c r="M20" i="3" l="1" a="1"/>
  <c r="M20" i="3" s="1"/>
  <c r="N17" i="3" a="1"/>
  <c r="N17" i="3" s="1"/>
  <c r="K16" i="3" a="1"/>
  <c r="K16" i="3" s="1"/>
  <c r="L15" i="3" a="1"/>
  <c r="L15" i="3" s="1"/>
  <c r="I19" i="3" a="1"/>
  <c r="I19" i="3" s="1"/>
  <c r="J16" i="3" a="1"/>
  <c r="J16" i="3" s="1"/>
  <c r="O22" i="3" a="1"/>
  <c r="O22" i="3" s="1"/>
  <c r="G22" i="3" a="1"/>
  <c r="G22" i="3" s="1"/>
  <c r="F17" i="3" a="1"/>
  <c r="F17" i="3" s="1"/>
  <c r="I16" i="3" a="1"/>
  <c r="I16" i="3" s="1"/>
  <c r="G15" i="3" a="1"/>
  <c r="G15" i="3" s="1"/>
  <c r="N18" i="3" a="1"/>
  <c r="N18" i="3" s="1"/>
  <c r="G16" i="3" a="1"/>
  <c r="G16" i="3" s="1"/>
  <c r="N19" i="3" a="1"/>
  <c r="N19" i="3" s="1"/>
  <c r="M19" i="3" a="1"/>
  <c r="M19" i="3" s="1"/>
  <c r="J19" i="3" a="1"/>
  <c r="J19" i="3" s="1"/>
  <c r="O19" i="3" a="1"/>
  <c r="O19" i="3" s="1"/>
  <c r="F19" i="3" a="1"/>
  <c r="F19" i="3" s="1"/>
  <c r="K19" i="3" a="1"/>
  <c r="K19" i="3" s="1"/>
  <c r="H19" i="3" a="1"/>
  <c r="H19" i="3" s="1"/>
  <c r="L19" i="3" a="1"/>
  <c r="L19" i="3" s="1"/>
  <c r="I20" i="3" a="1"/>
  <c r="I20" i="3" s="1"/>
  <c r="N20" i="3" a="1"/>
  <c r="N20" i="3" s="1"/>
  <c r="J20" i="3" a="1"/>
  <c r="J20" i="3" s="1"/>
  <c r="G20" i="3" a="1"/>
  <c r="G20" i="3" s="1"/>
  <c r="L20" i="3" a="1"/>
  <c r="L20" i="3" s="1"/>
  <c r="F20" i="3" a="1"/>
  <c r="F20" i="3" s="1"/>
  <c r="O20" i="3" a="1"/>
  <c r="O20" i="3" s="1"/>
  <c r="K20" i="3" a="1"/>
  <c r="K20" i="3" s="1"/>
  <c r="K21" i="3" a="1"/>
  <c r="K21" i="3" s="1"/>
  <c r="N6" i="3" a="1"/>
  <c r="N6" i="3" s="1"/>
  <c r="O21" i="3" a="1"/>
  <c r="O21" i="3" s="1"/>
  <c r="J21" i="3" a="1"/>
  <c r="J21" i="3" s="1"/>
  <c r="M18" i="3" a="1"/>
  <c r="M18" i="3" s="1"/>
  <c r="H18" i="3" a="1"/>
  <c r="H18" i="3" s="1"/>
  <c r="I17" i="3" a="1"/>
  <c r="I17" i="3" s="1"/>
  <c r="K15" i="3" a="1"/>
  <c r="K15" i="3" s="1"/>
  <c r="F15" i="3" a="1"/>
  <c r="F15" i="3" s="1"/>
  <c r="I6" i="3" a="1"/>
  <c r="I6" i="3" s="1"/>
  <c r="I22" i="3" a="1"/>
  <c r="I22" i="3" s="1"/>
  <c r="N21" i="3" a="1"/>
  <c r="N21" i="3" s="1"/>
  <c r="L18" i="3" a="1"/>
  <c r="L18" i="3" s="1"/>
  <c r="M17" i="3" a="1"/>
  <c r="M17" i="3" s="1"/>
  <c r="N16" i="3" a="1"/>
  <c r="N16" i="3" s="1"/>
  <c r="O15" i="3" a="1"/>
  <c r="O15" i="3" s="1"/>
  <c r="J15" i="3" a="1"/>
  <c r="J15" i="3" s="1"/>
  <c r="I18" i="3" a="1"/>
  <c r="I18" i="3" s="1"/>
  <c r="M6" i="3" a="1"/>
  <c r="M6" i="3" s="1"/>
  <c r="N15" i="3" a="1"/>
  <c r="N15" i="3" s="1"/>
  <c r="F6" i="3" a="1"/>
  <c r="F6" i="3" s="1"/>
  <c r="F21" i="3" a="1"/>
  <c r="F21" i="3" s="1"/>
  <c r="I21" i="3" a="1"/>
  <c r="I21" i="3" s="1"/>
  <c r="G18" i="3" a="1"/>
  <c r="G18" i="3" s="1"/>
  <c r="H17" i="3" a="1"/>
  <c r="H17" i="3" s="1"/>
  <c r="H6" i="3" a="1"/>
  <c r="H6" i="3" s="1"/>
  <c r="M21" i="3" a="1"/>
  <c r="M21" i="3" s="1"/>
  <c r="K18" i="3" a="1"/>
  <c r="K18" i="3" s="1"/>
  <c r="L17" i="3" a="1"/>
  <c r="L17" i="3" s="1"/>
  <c r="M16" i="3" a="1"/>
  <c r="M16" i="3" s="1"/>
  <c r="I15" i="3" a="1"/>
  <c r="I15" i="3" s="1"/>
  <c r="L6" i="3" a="1"/>
  <c r="L6" i="3" s="1"/>
  <c r="O18" i="3" a="1"/>
  <c r="O18" i="3" s="1"/>
  <c r="E14" i="3"/>
  <c r="E13" i="3"/>
  <c r="E12" i="3"/>
  <c r="E11" i="3"/>
  <c r="E10" i="3"/>
  <c r="E9" i="3"/>
  <c r="E7" i="3"/>
  <c r="I8" i="3" l="1" a="1"/>
  <c r="I8" i="3" s="1"/>
  <c r="N8" i="3" a="1"/>
  <c r="N8" i="3" s="1"/>
  <c r="G8" i="3" a="1"/>
  <c r="G8" i="3" s="1"/>
  <c r="J8" i="3" a="1"/>
  <c r="J8" i="3" s="1"/>
  <c r="F8" i="3" a="1"/>
  <c r="F8" i="3" s="1"/>
  <c r="O8" i="3" a="1"/>
  <c r="O8" i="3" s="1"/>
  <c r="K8" i="3" a="1"/>
  <c r="K8" i="3" s="1"/>
  <c r="L8" i="3" a="1"/>
  <c r="L8" i="3" s="1"/>
  <c r="L23" i="3" s="1"/>
  <c r="H8" i="3" a="1"/>
  <c r="H8" i="3" s="1"/>
  <c r="M8" i="3" a="1"/>
  <c r="M8" i="3" s="1"/>
  <c r="H9" i="3" a="1"/>
  <c r="H9" i="3" s="1"/>
  <c r="M9" i="3" a="1"/>
  <c r="M9" i="3" s="1"/>
  <c r="G9" i="3" a="1"/>
  <c r="G9" i="3" s="1"/>
  <c r="I9" i="3" a="1"/>
  <c r="I9" i="3" s="1"/>
  <c r="K9" i="3" a="1"/>
  <c r="K9" i="3" s="1"/>
  <c r="N9" i="3" a="1"/>
  <c r="N9" i="3" s="1"/>
  <c r="J9" i="3" a="1"/>
  <c r="J9" i="3" s="1"/>
  <c r="O9" i="3" a="1"/>
  <c r="O9" i="3" s="1"/>
  <c r="F9" i="3" a="1"/>
  <c r="F9" i="3" s="1"/>
  <c r="L9" i="3" a="1"/>
  <c r="L9" i="3" s="1"/>
  <c r="F11" i="3" a="1"/>
  <c r="F11" i="3" s="1"/>
  <c r="K11" i="3" a="1"/>
  <c r="K11" i="3" s="1"/>
  <c r="G11" i="3" a="1"/>
  <c r="G11" i="3" s="1"/>
  <c r="N11" i="3" a="1"/>
  <c r="N11" i="3" s="1"/>
  <c r="L11" i="3" a="1"/>
  <c r="L11" i="3" s="1"/>
  <c r="H11" i="3" a="1"/>
  <c r="H11" i="3" s="1"/>
  <c r="M11" i="3" a="1"/>
  <c r="M11" i="3" s="1"/>
  <c r="I11" i="3" a="1"/>
  <c r="I11" i="3" s="1"/>
  <c r="J11" i="3" a="1"/>
  <c r="J11" i="3" s="1"/>
  <c r="O11" i="3" a="1"/>
  <c r="O11" i="3" s="1"/>
  <c r="N7" i="3" a="1"/>
  <c r="N7" i="3" s="1"/>
  <c r="N23" i="3" s="1"/>
  <c r="M7" i="3" a="1"/>
  <c r="M7" i="3" s="1"/>
  <c r="M23" i="3" s="1"/>
  <c r="F7" i="3" a="1"/>
  <c r="F7" i="3" s="1"/>
  <c r="J7" i="3" a="1"/>
  <c r="J7" i="3" s="1"/>
  <c r="O7" i="3" a="1"/>
  <c r="O7" i="3" s="1"/>
  <c r="K7" i="3" a="1"/>
  <c r="K7" i="3" s="1"/>
  <c r="G7" i="3" a="1"/>
  <c r="G7" i="3" s="1"/>
  <c r="L7" i="3" a="1"/>
  <c r="L7" i="3" s="1"/>
  <c r="H7" i="3" a="1"/>
  <c r="H7" i="3" s="1"/>
  <c r="H23" i="3" s="1"/>
  <c r="I7" i="3" a="1"/>
  <c r="I7" i="3" s="1"/>
  <c r="I23" i="3" s="1"/>
  <c r="G10" i="3" a="1"/>
  <c r="G10" i="3" s="1"/>
  <c r="L10" i="3" a="1"/>
  <c r="L10" i="3" s="1"/>
  <c r="J10" i="3" a="1"/>
  <c r="J10" i="3" s="1"/>
  <c r="H10" i="3" a="1"/>
  <c r="H10" i="3" s="1"/>
  <c r="M10" i="3" a="1"/>
  <c r="M10" i="3" s="1"/>
  <c r="F10" i="3" a="1"/>
  <c r="F10" i="3" s="1"/>
  <c r="I10" i="3" a="1"/>
  <c r="I10" i="3" s="1"/>
  <c r="N10" i="3" a="1"/>
  <c r="N10" i="3" s="1"/>
  <c r="O10" i="3" a="1"/>
  <c r="O10" i="3" s="1"/>
  <c r="K10" i="3" a="1"/>
  <c r="K10" i="3" s="1"/>
  <c r="J12" i="3" a="1"/>
  <c r="J12" i="3" s="1"/>
  <c r="F12" i="3" a="1"/>
  <c r="F12" i="3" s="1"/>
  <c r="O12" i="3" a="1"/>
  <c r="O12" i="3" s="1"/>
  <c r="M12" i="3" a="1"/>
  <c r="M12" i="3" s="1"/>
  <c r="K12" i="3" a="1"/>
  <c r="K12" i="3" s="1"/>
  <c r="H12" i="3" a="1"/>
  <c r="H12" i="3" s="1"/>
  <c r="I12" i="3" a="1"/>
  <c r="I12" i="3" s="1"/>
  <c r="G12" i="3" a="1"/>
  <c r="G12" i="3" s="1"/>
  <c r="L12" i="3" a="1"/>
  <c r="L12" i="3" s="1"/>
  <c r="N12" i="3" a="1"/>
  <c r="N12" i="3" s="1"/>
  <c r="N14" i="3" a="1"/>
  <c r="N14" i="3" s="1"/>
  <c r="H14" i="3" a="1"/>
  <c r="H14" i="3" s="1"/>
  <c r="J14" i="3" a="1"/>
  <c r="J14" i="3" s="1"/>
  <c r="M14" i="3" a="1"/>
  <c r="M14" i="3" s="1"/>
  <c r="F14" i="3" a="1"/>
  <c r="F14" i="3" s="1"/>
  <c r="O14" i="3" a="1"/>
  <c r="O14" i="3" s="1"/>
  <c r="K14" i="3" a="1"/>
  <c r="K14" i="3" s="1"/>
  <c r="G14" i="3" a="1"/>
  <c r="G14" i="3" s="1"/>
  <c r="L14" i="3" a="1"/>
  <c r="L14" i="3" s="1"/>
  <c r="I14" i="3" a="1"/>
  <c r="I14" i="3" s="1"/>
  <c r="H13" i="3" a="1"/>
  <c r="H13" i="3" s="1"/>
  <c r="J13" i="3" a="1"/>
  <c r="J13" i="3" s="1"/>
  <c r="O13" i="3" a="1"/>
  <c r="O13" i="3" s="1"/>
  <c r="K13" i="3" a="1"/>
  <c r="K13" i="3" s="1"/>
  <c r="M13" i="3" a="1"/>
  <c r="M13" i="3" s="1"/>
  <c r="F13" i="3" a="1"/>
  <c r="F13" i="3" s="1"/>
  <c r="L13" i="3" a="1"/>
  <c r="L13" i="3" s="1"/>
  <c r="G13" i="3" a="1"/>
  <c r="G13" i="3" s="1"/>
  <c r="I13" i="3" a="1"/>
  <c r="I13" i="3" s="1"/>
  <c r="N13" i="3" a="1"/>
  <c r="N13" i="3" s="1"/>
  <c r="G23" i="3" l="1"/>
  <c r="K23" i="3"/>
  <c r="O23" i="3"/>
  <c r="J2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<sst xmlns="http://schemas.openxmlformats.org/spreadsheetml/2006/main" count="68" uniqueCount="25">
  <si>
    <t>first_payment_year</t>
  </si>
  <si>
    <t>second_payment_year</t>
  </si>
  <si>
    <t>final_payment_start_of_year</t>
  </si>
  <si>
    <t>cccc</t>
  </si>
  <si>
    <t>investment_name</t>
  </si>
  <si>
    <t>investment_pct</t>
  </si>
  <si>
    <t>month_can_start_investing</t>
  </si>
  <si>
    <t>can_invest_every</t>
  </si>
  <si>
    <t>Chocolate Chip Capital</t>
  </si>
  <si>
    <t>CottonCandy Capital</t>
  </si>
  <si>
    <t>FudgeFund Futures</t>
  </si>
  <si>
    <t>SourPatch Portfolio Group</t>
  </si>
  <si>
    <t>TruffleTrust Holdings</t>
  </si>
  <si>
    <t>Investment</t>
  </si>
  <si>
    <t xml:space="preserve">Inflow </t>
  </si>
  <si>
    <t>Outflow</t>
  </si>
  <si>
    <t>Month of Cashflow</t>
  </si>
  <si>
    <t>Cash Flow Summary for Month</t>
  </si>
  <si>
    <t>Inflow</t>
  </si>
  <si>
    <t>Amount</t>
  </si>
  <si>
    <t>Return</t>
  </si>
  <si>
    <t>Months to Mature</t>
  </si>
  <si>
    <t>Total Invested in Month 1 -&gt;</t>
  </si>
  <si>
    <t>Surplus Funds</t>
  </si>
  <si>
    <t>Req'd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</si>
</sst>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44" fontId="0" fillId="0" borderId="0" xfId="1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4" fontId="3" fillId="4" borderId="3" xfId="1" applyFont="1" applyFill="1" applyBorder="1"/>
    <xf numFmtId="0" fontId="0" fillId="0" borderId="5" xfId="0" applyBorder="1" applyAlignment="1">
      <alignment horizontal="center"/>
    </xf>
    <xf numFmtId="44" fontId="3" fillId="4" borderId="9" xfId="1" applyFont="1" applyFill="1" applyBorder="1"/>
    <xf numFmtId="44" fontId="3" fillId="4" borderId="14" xfId="1" applyFont="1" applyFill="1" applyBorder="1"/>
    <xf numFmtId="0" fontId="0" fillId="0" borderId="12" xfId="0" applyBorder="1" applyAlignment="1">
      <alignment horizontal="center"/>
    </xf>
    <xf numFmtId="44" fontId="3" fillId="4" borderId="17" xfId="1" applyFont="1" applyFill="1" applyBorder="1"/>
    <xf numFmtId="44" fontId="4" fillId="4" borderId="21" xfId="1" applyFont="1" applyFill="1" applyBorder="1"/>
    <xf numFmtId="44" fontId="5" fillId="4" borderId="0" xfId="1" applyFont="1" applyFill="1"/>
    <xf numFmtId="164" fontId="2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2" xfId="0" applyBorder="1"/>
    <xf numFmtId="10" fontId="0" fillId="0" borderId="12" xfId="2" applyNumberFormat="1" applyFont="1" applyBorder="1"/>
    <xf numFmtId="10" fontId="0" fillId="0" borderId="12" xfId="2" applyNumberFormat="1" applyFont="1" applyFill="1" applyBorder="1"/>
    <xf numFmtId="10" fontId="0" fillId="0" borderId="4" xfId="2" applyNumberFormat="1" applyFont="1" applyBorder="1"/>
    <xf numFmtId="10" fontId="0" fillId="0" borderId="10" xfId="2" applyNumberFormat="1" applyFont="1" applyBorder="1"/>
    <xf numFmtId="10" fontId="0" fillId="0" borderId="15" xfId="2" applyNumberFormat="1" applyFont="1" applyBorder="1"/>
    <xf numFmtId="10" fontId="0" fillId="0" borderId="16" xfId="2" applyNumberFormat="1" applyFont="1" applyBorder="1"/>
    <xf numFmtId="10" fontId="0" fillId="0" borderId="18" xfId="2" applyNumberFormat="1" applyFont="1" applyBorder="1"/>
    <xf numFmtId="0" fontId="2" fillId="3" borderId="0" xfId="0" applyFont="1" applyFill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23" xfId="0" applyFont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3"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3FF74-EE49-42EA-8D58-18BE8256BDC1}" name="Table1" displayName="Table1" ref="A5:C22" totalsRowShown="0" headerRowDxfId="2" headerRowBorderDxfId="1" tableBorderDxfId="0">
  <autoFilter ref="A5:C22" xr:uid="{BD13FF74-EE49-42EA-8D58-18BE8256BDC1}"/>
  <sortState xmlns:xlrd2="http://schemas.microsoft.com/office/spreadsheetml/2017/richdata2" ref="A6:C22">
    <sortCondition ref="B5:B22"/>
  </sortState>
  <tableColumns count="3">
    <tableColumn id="1" xr3:uid="{62EBD2EE-C5A5-490F-B90E-A8E09F834DEB}" name="Investment"/>
    <tableColumn id="2" xr3:uid="{DC3A328B-AA2B-46D3-8460-3B4D3E9A0E36}" name="Inflow"/>
    <tableColumn id="3" xr3:uid="{CB345C4D-9F7E-4CC1-A6FC-14B706F00C9D}" name="Outflow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D41B-CA6A-42FA-AB14-235D7B001D66}">
  <dimension ref="A4:R25"/>
  <sheetViews>
    <sheetView showGridLines="0" tabSelected="1" zoomScale="82" workbookViewId="0">
      <selection activeCell="I27" sqref="I27"/>
    </sheetView>
  </sheetViews>
  <sheetFormatPr defaultRowHeight="14.5" x14ac:dyDescent="0.35"/>
  <cols>
    <col min="1" max="1" width="25.6328125" customWidth="1"/>
    <col min="3" max="3" width="9.26953125" customWidth="1"/>
    <col min="4" max="4" width="10.1796875" bestFit="1" customWidth="1"/>
    <col min="5" max="5" width="9.54296875" customWidth="1"/>
    <col min="7" max="7" width="12.1796875" customWidth="1"/>
    <col min="16" max="16" width="24.6328125" customWidth="1"/>
    <col min="17" max="17" width="9.1796875" customWidth="1"/>
    <col min="18" max="18" width="8.90625" bestFit="1" customWidth="1"/>
  </cols>
  <sheetData>
    <row r="4" spans="1:18" ht="15" thickBot="1" x14ac:dyDescent="0.4">
      <c r="B4" s="28" t="s">
        <v>16</v>
      </c>
      <c r="C4" s="28"/>
      <c r="D4" s="2"/>
      <c r="E4" s="2"/>
      <c r="F4" s="28" t="s">
        <v>17</v>
      </c>
      <c r="G4" s="28"/>
      <c r="H4" s="28"/>
      <c r="I4" s="28"/>
      <c r="J4" s="28"/>
      <c r="K4" s="28"/>
      <c r="L4" s="28"/>
    </row>
    <row r="5" spans="1:18" ht="15" thickBot="1" x14ac:dyDescent="0.4">
      <c r="A5" s="26" t="s">
        <v>13</v>
      </c>
      <c r="B5" s="27" t="s">
        <v>18</v>
      </c>
      <c r="C5" s="27" t="s">
        <v>15</v>
      </c>
      <c r="D5" s="3" t="s">
        <v>19</v>
      </c>
      <c r="E5" s="4" t="s">
        <v>20</v>
      </c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25">
        <v>7</v>
      </c>
      <c r="M5" s="24">
        <v>8</v>
      </c>
      <c r="N5" s="24">
        <v>9</v>
      </c>
      <c r="O5" s="24">
        <v>10</v>
      </c>
    </row>
    <row r="6" spans="1:18" ht="15" thickBot="1" x14ac:dyDescent="0.4">
      <c r="A6" t="s">
        <v>8</v>
      </c>
      <c r="B6">
        <v>1</v>
      </c>
      <c r="C6">
        <v>2</v>
      </c>
      <c r="D6" s="6">
        <v>0</v>
      </c>
      <c r="E6" s="19">
        <f>_xlfn.XLOOKUP(A6,P$9:P$12,R$9:R$12)</f>
        <v>0.02</v>
      </c>
      <c r="F6" s="7" cm="1">
        <f t="array" ref="F6">_xlfn.IFS(
$B6=F$5,-1,
$C6=F$5,1+$E6,
AND(F$5&gt;$B6,F$5&lt;$C6),"&lt;---&gt;",
TRUE,"")</f>
        <v>-1</v>
      </c>
      <c r="G6" s="7" cm="1">
        <f t="array" ref="G6">_xlfn.IFS(
$B6=G$5,-1,
$C6=G$5,1+$E6,
AND(G$5&gt;$B6,G$5&lt;$C6),"&lt;---&gt;",
TRUE,"")</f>
        <v>1.02</v>
      </c>
      <c r="H6" s="7" t="str" cm="1">
        <f t="array" ref="H6">_xlfn.IFS(
$B6=H$5,-1,
$C6=H$5,1+$E6,
AND(H$5&gt;$B6,H$5&lt;$C6),"&lt;---&gt;",
TRUE,"")</f>
        <v/>
      </c>
      <c r="I6" s="7" t="str" cm="1">
        <f t="array" ref="I6">_xlfn.IFS(
$B6=I$5,-1,
$C6=I$5,1+$E6,
AND(I$5&gt;$B6,I$5&lt;$C6),"&lt;---&gt;",
TRUE,"")</f>
        <v/>
      </c>
      <c r="J6" s="7" t="str" cm="1">
        <f t="array" ref="J6">_xlfn.IFS(
$B6=J$5,-1,
$C6=J$5,1+$E6,
AND(J$5&gt;$B6,J$5&lt;$C6),"&lt;---&gt;",
TRUE,"")</f>
        <v/>
      </c>
      <c r="K6" s="7" t="str" cm="1">
        <f t="array" ref="K6">_xlfn.IFS(
$B6=K$5,-1,
$C6=K$5,1+$E6,
AND(K$5&gt;$B6,K$5&lt;$C6),"&lt;---&gt;",
TRUE,"")</f>
        <v/>
      </c>
      <c r="L6" s="7" t="str" cm="1">
        <f t="array" ref="L6">_xlfn.IFS(
$B6=L$5,-1,
$C6=L$5,1+$E6,
AND(L$5&gt;$B6,L$5&lt;$C6),"&lt;---&gt;",
TRUE,"")</f>
        <v/>
      </c>
      <c r="M6" s="7" t="str" cm="1">
        <f t="array" ref="M6">_xlfn.IFS(
$B6=M$5,-1,
$C6=M$5,1+$E6,
AND(M$5&gt;$B6,M$5&lt;$C6),"&lt;---&gt;",
TRUE,"")</f>
        <v/>
      </c>
      <c r="N6" s="7" t="str" cm="1">
        <f t="array" ref="N6">_xlfn.IFS(
$B6=N$5,-1,
$C6=N$5,1+$E6,
AND(N$5&gt;$B6,N$5&lt;$C6),"&lt;---&gt;",
TRUE,"")</f>
        <v/>
      </c>
      <c r="O6" s="7" t="str" cm="1">
        <f t="array" ref="O6">_xlfn.IFS(
$B6=O$5,-1,
$C6=O$5,1+$E6,
AND(O$5&gt;$B6,O$5&lt;$C6),"&lt;---&gt;",
TRUE,"")</f>
        <v/>
      </c>
      <c r="P6" s="29" t="s">
        <v>13</v>
      </c>
      <c r="Q6" s="32" t="s">
        <v>21</v>
      </c>
      <c r="R6" s="35" t="s">
        <v>20</v>
      </c>
    </row>
    <row r="7" spans="1:18" ht="15" thickBot="1" x14ac:dyDescent="0.4">
      <c r="A7" t="s">
        <v>9</v>
      </c>
      <c r="B7">
        <v>1</v>
      </c>
      <c r="C7">
        <v>3</v>
      </c>
      <c r="D7" s="8">
        <v>655.37970950892964</v>
      </c>
      <c r="E7" s="20">
        <f t="shared" ref="E7:E21" si="0">_xlfn.XLOOKUP(A7,P$9:P$12,R$9:R$12)</f>
        <v>4.2299999999999997E-2</v>
      </c>
      <c r="F7" s="7" cm="1">
        <f t="array" ref="F7">_xlfn.IFS(
$B7=F$5,-1,
$C7=F$5,1+$E7,
AND(F$5&gt;$B7,F$5&lt;$C7),"&lt;---&gt;",
TRUE,"")</f>
        <v>-1</v>
      </c>
      <c r="G7" s="7" t="str" cm="1">
        <f t="array" ref="G7">_xlfn.IFS(
$B7=G$5,-1,
$C7=G$5,1+$E7,
AND(G$5&gt;$B7,G$5&lt;$C7),"&lt;---&gt;",
TRUE,"")</f>
        <v>&lt;---&gt;</v>
      </c>
      <c r="H7" s="7" cm="1">
        <f t="array" ref="H7">_xlfn.IFS(
$B7=H$5,-1,
$C7=H$5,1+$E7,
AND(H$5&gt;$B7,H$5&lt;$C7),"&lt;---&gt;",
TRUE,"")</f>
        <v>1.0423</v>
      </c>
      <c r="I7" s="7" t="str" cm="1">
        <f t="array" ref="I7">_xlfn.IFS(
$B7=I$5,-1,
$C7=I$5,1+$E7,
AND(I$5&gt;$B7,I$5&lt;$C7),"&lt;---&gt;",
TRUE,"")</f>
        <v/>
      </c>
      <c r="J7" s="7" t="str" cm="1">
        <f t="array" ref="J7">_xlfn.IFS(
$B7=J$5,-1,
$C7=J$5,1+$E7,
AND(J$5&gt;$B7,J$5&lt;$C7),"&lt;---&gt;",
TRUE,"")</f>
        <v/>
      </c>
      <c r="K7" s="7" t="str" cm="1">
        <f t="array" ref="K7">_xlfn.IFS(
$B7=K$5,-1,
$C7=K$5,1+$E7,
AND(K$5&gt;$B7,K$5&lt;$C7),"&lt;---&gt;",
TRUE,"")</f>
        <v/>
      </c>
      <c r="L7" s="7" t="str" cm="1">
        <f t="array" ref="L7">_xlfn.IFS(
$B7=L$5,-1,
$C7=L$5,1+$E7,
AND(L$5&gt;$B7,L$5&lt;$C7),"&lt;---&gt;",
TRUE,"")</f>
        <v/>
      </c>
      <c r="M7" s="7" t="str" cm="1">
        <f t="array" ref="M7">_xlfn.IFS(
$B7=M$5,-1,
$C7=M$5,1+$E7,
AND(M$5&gt;$B7,M$5&lt;$C7),"&lt;---&gt;",
TRUE,"")</f>
        <v/>
      </c>
      <c r="N7" s="7" t="str" cm="1">
        <f t="array" ref="N7">_xlfn.IFS(
$B7=N$5,-1,
$C7=N$5,1+$E7,
AND(N$5&gt;$B7,N$5&lt;$C7),"&lt;---&gt;",
TRUE,"")</f>
        <v/>
      </c>
      <c r="O7" s="7" t="str" cm="1">
        <f t="array" ref="O7">_xlfn.IFS(
$B7=O$5,-1,
$C7=O$5,1+$E7,
AND(O$5&gt;$B7,O$5&lt;$C7),"&lt;---&gt;",
TRUE,"")</f>
        <v/>
      </c>
      <c r="P7" s="30"/>
      <c r="Q7" s="33"/>
      <c r="R7" s="36"/>
    </row>
    <row r="8" spans="1:18" ht="15" thickBot="1" x14ac:dyDescent="0.4">
      <c r="A8" t="s">
        <v>12</v>
      </c>
      <c r="B8">
        <v>1</v>
      </c>
      <c r="C8">
        <v>6</v>
      </c>
      <c r="D8" s="8">
        <v>225.34703443302686</v>
      </c>
      <c r="E8" s="20">
        <f>_xlfn.XLOOKUP(A8,P$9:P$13,R$9:R$13)</f>
        <v>0.1094</v>
      </c>
      <c r="F8" s="7" cm="1">
        <f t="array" ref="F8">_xlfn.IFS(
$B8=F$5,-1,
$C8=F$5,1+$E8,
AND(F$5&gt;$B8,F$5&lt;$C8),"&lt;---&gt;",
TRUE,"")</f>
        <v>-1</v>
      </c>
      <c r="G8" s="7" t="str" cm="1">
        <f t="array" ref="G8">_xlfn.IFS(
$B8=G$5,-1,
$C8=G$5,1+$E8,
AND(G$5&gt;$B8,G$5&lt;$C8),"&lt;---&gt;",
TRUE,"")</f>
        <v>&lt;---&gt;</v>
      </c>
      <c r="H8" s="7" t="str" cm="1">
        <f t="array" ref="H8">_xlfn.IFS(
$B8=H$5,-1,
$C8=H$5,1+$E8,
AND(H$5&gt;$B8,H$5&lt;$C8),"&lt;---&gt;",
TRUE,"")</f>
        <v>&lt;---&gt;</v>
      </c>
      <c r="I8" s="7" t="str" cm="1">
        <f t="array" ref="I8">_xlfn.IFS(
$B8=I$5,-1,
$C8=I$5,1+$E8,
AND(I$5&gt;$B8,I$5&lt;$C8),"&lt;---&gt;",
TRUE,"")</f>
        <v>&lt;---&gt;</v>
      </c>
      <c r="J8" s="7" t="str" cm="1">
        <f t="array" ref="J8">_xlfn.IFS(
$B8=J$5,-1,
$C8=J$5,1+$E8,
AND(J$5&gt;$B8,J$5&lt;$C8),"&lt;---&gt;",
TRUE,"")</f>
        <v>&lt;---&gt;</v>
      </c>
      <c r="K8" s="7" cm="1">
        <f t="array" ref="K8">_xlfn.IFS(
$B8=K$5,-1,
$C8=K$5,1+$E8,
AND(K$5&gt;$B8,K$5&lt;$C8),"&lt;---&gt;",
TRUE,"")</f>
        <v>1.1093999999999999</v>
      </c>
      <c r="L8" s="7" t="str" cm="1">
        <f t="array" ref="L8">_xlfn.IFS(
$B8=L$5,-1,
$C8=L$5,1+$E8,
AND(L$5&gt;$B8,L$5&lt;$C8),"&lt;---&gt;",
TRUE,"")</f>
        <v/>
      </c>
      <c r="M8" s="7" t="str" cm="1">
        <f t="array" ref="M8">_xlfn.IFS(
$B8=M$5,-1,
$C8=M$5,1+$E8,
AND(M$5&gt;$B8,M$5&lt;$C8),"&lt;---&gt;",
TRUE,"")</f>
        <v/>
      </c>
      <c r="N8" s="7" t="str" cm="1">
        <f t="array" ref="N8">_xlfn.IFS(
$B8=N$5,-1,
$C8=N$5,1+$E8,
AND(N$5&gt;$B8,N$5&lt;$C8),"&lt;---&gt;",
TRUE,"")</f>
        <v/>
      </c>
      <c r="O8" s="7" t="str" cm="1">
        <f t="array" ref="O8">_xlfn.IFS(
$B8=O$5,-1,
$C8=O$5,1+$E8,
AND(O$5&gt;$B8,O$5&lt;$C8),"&lt;---&gt;",
TRUE,"")</f>
        <v/>
      </c>
      <c r="P8" s="31"/>
      <c r="Q8" s="34"/>
      <c r="R8" s="37"/>
    </row>
    <row r="9" spans="1:18" ht="15" thickBot="1" x14ac:dyDescent="0.4">
      <c r="A9" t="s">
        <v>8</v>
      </c>
      <c r="B9">
        <v>2</v>
      </c>
      <c r="C9">
        <v>3</v>
      </c>
      <c r="D9" s="9">
        <v>0</v>
      </c>
      <c r="E9" s="21">
        <f t="shared" si="0"/>
        <v>0.02</v>
      </c>
      <c r="F9" s="7" t="str" cm="1">
        <f t="array" ref="F9">_xlfn.IFS(
$B9=F$5,-1,
$C9=F$5,1+$E9,
AND(F$5&gt;$B9,F$5&lt;$C9),"&lt;---&gt;",
TRUE,"")</f>
        <v/>
      </c>
      <c r="G9" s="7" cm="1">
        <f t="array" ref="G9">_xlfn.IFS(
$B9=G$5,-1,
$C9=G$5,1+$E9,
AND(G$5&gt;$B9,G$5&lt;$C9),"&lt;---&gt;",
TRUE,"")</f>
        <v>-1</v>
      </c>
      <c r="H9" s="7" cm="1">
        <f t="array" ref="H9">_xlfn.IFS(
$B9=H$5,-1,
$C9=H$5,1+$E9,
AND(H$5&gt;$B9,H$5&lt;$C9),"&lt;---&gt;",
TRUE,"")</f>
        <v>1.02</v>
      </c>
      <c r="I9" s="7" t="str" cm="1">
        <f t="array" ref="I9">_xlfn.IFS(
$B9=I$5,-1,
$C9=I$5,1+$E9,
AND(I$5&gt;$B9,I$5&lt;$C9),"&lt;---&gt;",
TRUE,"")</f>
        <v/>
      </c>
      <c r="J9" s="7" t="str" cm="1">
        <f t="array" ref="J9">_xlfn.IFS(
$B9=J$5,-1,
$C9=J$5,1+$E9,
AND(J$5&gt;$B9,J$5&lt;$C9),"&lt;---&gt;",
TRUE,"")</f>
        <v/>
      </c>
      <c r="K9" s="7" t="str" cm="1">
        <f t="array" ref="K9">_xlfn.IFS(
$B9=K$5,-1,
$C9=K$5,1+$E9,
AND(K$5&gt;$B9,K$5&lt;$C9),"&lt;---&gt;",
TRUE,"")</f>
        <v/>
      </c>
      <c r="L9" s="7" t="str" cm="1">
        <f t="array" ref="L9">_xlfn.IFS(
$B9=L$5,-1,
$C9=L$5,1+$E9,
AND(L$5&gt;$B9,L$5&lt;$C9),"&lt;---&gt;",
TRUE,"")</f>
        <v/>
      </c>
      <c r="M9" s="7" t="str" cm="1">
        <f t="array" ref="M9">_xlfn.IFS(
$B9=M$5,-1,
$C9=M$5,1+$E9,
AND(M$5&gt;$B9,M$5&lt;$C9),"&lt;---&gt;",
TRUE,"")</f>
        <v/>
      </c>
      <c r="N9" s="7" t="str" cm="1">
        <f t="array" ref="N9">_xlfn.IFS(
$B9=N$5,-1,
$C9=N$5,1+$E9,
AND(N$5&gt;$B9,N$5&lt;$C9),"&lt;---&gt;",
TRUE,"")</f>
        <v/>
      </c>
      <c r="O9" s="7" t="str" cm="1">
        <f t="array" ref="O9">_xlfn.IFS(
$B9=O$5,-1,
$C9=O$5,1+$E9,
AND(O$5&gt;$B9,O$5&lt;$C9),"&lt;---&gt;",
TRUE,"")</f>
        <v/>
      </c>
      <c r="P9" s="16" t="s">
        <v>8</v>
      </c>
      <c r="Q9" s="10">
        <v>1</v>
      </c>
      <c r="R9" s="17">
        <v>0.02</v>
      </c>
    </row>
    <row r="10" spans="1:18" ht="15" thickBot="1" x14ac:dyDescent="0.4">
      <c r="A10" t="s">
        <v>10</v>
      </c>
      <c r="B10">
        <v>2</v>
      </c>
      <c r="C10">
        <v>5</v>
      </c>
      <c r="D10" s="9">
        <v>0</v>
      </c>
      <c r="E10" s="22">
        <f t="shared" si="0"/>
        <v>6.4600000000000005E-2</v>
      </c>
      <c r="F10" s="7" t="str" cm="1">
        <f t="array" ref="F10">_xlfn.IFS(
$B10=F$5,-1,
$C10=F$5,1+$E10,
AND(F$5&gt;$B10,F$5&lt;$C10),"&lt;---&gt;",
TRUE,"")</f>
        <v/>
      </c>
      <c r="G10" s="7" cm="1">
        <f t="array" ref="G10">_xlfn.IFS(
$B10=G$5,-1,
$C10=G$5,1+$E10,
AND(G$5&gt;$B10,G$5&lt;$C10),"&lt;---&gt;",
TRUE,"")</f>
        <v>-1</v>
      </c>
      <c r="H10" s="7" t="str" cm="1">
        <f t="array" ref="H10">_xlfn.IFS(
$B10=H$5,-1,
$C10=H$5,1+$E10,
AND(H$5&gt;$B10,H$5&lt;$C10),"&lt;---&gt;",
TRUE,"")</f>
        <v>&lt;---&gt;</v>
      </c>
      <c r="I10" s="7" t="str" cm="1">
        <f t="array" ref="I10">_xlfn.IFS(
$B10=I$5,-1,
$C10=I$5,1+$E10,
AND(I$5&gt;$B10,I$5&lt;$C10),"&lt;---&gt;",
TRUE,"")</f>
        <v>&lt;---&gt;</v>
      </c>
      <c r="J10" s="7" cm="1">
        <f t="array" ref="J10">_xlfn.IFS(
$B10=J$5,-1,
$C10=J$5,1+$E10,
AND(J$5&gt;$B10,J$5&lt;$C10),"&lt;---&gt;",
TRUE,"")</f>
        <v>1.0646</v>
      </c>
      <c r="K10" s="7" t="str" cm="1">
        <f t="array" ref="K10">_xlfn.IFS(
$B10=K$5,-1,
$C10=K$5,1+$E10,
AND(K$5&gt;$B10,K$5&lt;$C10),"&lt;---&gt;",
TRUE,"")</f>
        <v/>
      </c>
      <c r="L10" s="7" t="str" cm="1">
        <f t="array" ref="L10">_xlfn.IFS(
$B10=L$5,-1,
$C10=L$5,1+$E10,
AND(L$5&gt;$B10,L$5&lt;$C10),"&lt;---&gt;",
TRUE,"")</f>
        <v/>
      </c>
      <c r="M10" s="7" t="str" cm="1">
        <f t="array" ref="M10">_xlfn.IFS(
$B10=M$5,-1,
$C10=M$5,1+$E10,
AND(M$5&gt;$B10,M$5&lt;$C10),"&lt;---&gt;",
TRUE,"")</f>
        <v/>
      </c>
      <c r="N10" s="7" t="str" cm="1">
        <f t="array" ref="N10">_xlfn.IFS(
$B10=N$5,-1,
$C10=N$5,1+$E10,
AND(N$5&gt;$B10,N$5&lt;$C10),"&lt;---&gt;",
TRUE,"")</f>
        <v/>
      </c>
      <c r="O10" s="7" t="str" cm="1">
        <f t="array" ref="O10">_xlfn.IFS(
$B10=O$5,-1,
$C10=O$5,1+$E10,
AND(O$5&gt;$B10,O$5&lt;$C10),"&lt;---&gt;",
TRUE,"")</f>
        <v/>
      </c>
      <c r="P10" s="16" t="s">
        <v>9</v>
      </c>
      <c r="Q10" s="10">
        <v>1</v>
      </c>
      <c r="R10" s="17">
        <v>4.2299999999999997E-2</v>
      </c>
    </row>
    <row r="11" spans="1:18" ht="15" thickBot="1" x14ac:dyDescent="0.4">
      <c r="A11" t="s">
        <v>8</v>
      </c>
      <c r="B11">
        <v>3</v>
      </c>
      <c r="C11">
        <v>4</v>
      </c>
      <c r="D11" s="11">
        <v>0</v>
      </c>
      <c r="E11" s="23">
        <f t="shared" si="0"/>
        <v>0.02</v>
      </c>
      <c r="F11" s="7" t="str" cm="1">
        <f t="array" ref="F11">_xlfn.IFS(
$B11=F$5,-1,
$C11=F$5,1+$E11,
AND(F$5&gt;$B11,F$5&lt;$C11),"&lt;---&gt;",
TRUE,"")</f>
        <v/>
      </c>
      <c r="G11" s="7" t="str" cm="1">
        <f t="array" ref="G11">_xlfn.IFS(
$B11=G$5,-1,
$C11=G$5,1+$E11,
AND(G$5&gt;$B11,G$5&lt;$C11),"&lt;---&gt;",
TRUE,"")</f>
        <v/>
      </c>
      <c r="H11" s="7" cm="1">
        <f t="array" ref="H11">_xlfn.IFS(
$B11=H$5,-1,
$C11=H$5,1+$E11,
AND(H$5&gt;$B11,H$5&lt;$C11),"&lt;---&gt;",
TRUE,"")</f>
        <v>-1</v>
      </c>
      <c r="I11" s="7" cm="1">
        <f t="array" ref="I11">_xlfn.IFS(
$B11=I$5,-1,
$C11=I$5,1+$E11,
AND(I$5&gt;$B11,I$5&lt;$C11),"&lt;---&gt;",
TRUE,"")</f>
        <v>1.02</v>
      </c>
      <c r="J11" s="7" t="str" cm="1">
        <f t="array" ref="J11">_xlfn.IFS(
$B11=J$5,-1,
$C11=J$5,1+$E11,
AND(J$5&gt;$B11,J$5&lt;$C11),"&lt;---&gt;",
TRUE,"")</f>
        <v/>
      </c>
      <c r="K11" s="7" t="str" cm="1">
        <f t="array" ref="K11">_xlfn.IFS(
$B11=K$5,-1,
$C11=K$5,1+$E11,
AND(K$5&gt;$B11,K$5&lt;$C11),"&lt;---&gt;",
TRUE,"")</f>
        <v/>
      </c>
      <c r="L11" s="7" t="str" cm="1">
        <f t="array" ref="L11">_xlfn.IFS(
$B11=L$5,-1,
$C11=L$5,1+$E11,
AND(L$5&gt;$B11,L$5&lt;$C11),"&lt;---&gt;",
TRUE,"")</f>
        <v/>
      </c>
      <c r="M11" s="7" t="str" cm="1">
        <f t="array" ref="M11">_xlfn.IFS(
$B11=M$5,-1,
$C11=M$5,1+$E11,
AND(M$5&gt;$B11,M$5&lt;$C11),"&lt;---&gt;",
TRUE,"")</f>
        <v/>
      </c>
      <c r="N11" s="7" t="str" cm="1">
        <f t="array" ref="N11">_xlfn.IFS(
$B11=N$5,-1,
$C11=N$5,1+$E11,
AND(N$5&gt;$B11,N$5&lt;$C11),"&lt;---&gt;",
TRUE,"")</f>
        <v/>
      </c>
      <c r="O11" s="7" t="str" cm="1">
        <f t="array" ref="O11">_xlfn.IFS(
$B11=O$5,-1,
$C11=O$5,1+$E11,
AND(O$5&gt;$B11,O$5&lt;$C11),"&lt;---&gt;",
TRUE,"")</f>
        <v/>
      </c>
      <c r="P11" s="16" t="s">
        <v>10</v>
      </c>
      <c r="Q11" s="10">
        <v>2</v>
      </c>
      <c r="R11" s="17">
        <v>6.4600000000000005E-2</v>
      </c>
    </row>
    <row r="12" spans="1:18" ht="15" thickBot="1" x14ac:dyDescent="0.4">
      <c r="A12" t="s">
        <v>9</v>
      </c>
      <c r="B12">
        <v>3</v>
      </c>
      <c r="C12">
        <v>5</v>
      </c>
      <c r="D12" s="9">
        <v>433.10227122115742</v>
      </c>
      <c r="E12" s="21">
        <f t="shared" si="0"/>
        <v>4.2299999999999997E-2</v>
      </c>
      <c r="F12" s="7" t="str" cm="1">
        <f t="array" ref="F12">_xlfn.IFS(
$B12=F$5,-1,
$C12=F$5,1+$E12,
AND(F$5&gt;$B12,F$5&lt;$C12),"&lt;---&gt;",
TRUE,"")</f>
        <v/>
      </c>
      <c r="G12" s="7" t="str" cm="1">
        <f t="array" ref="G12">_xlfn.IFS(
$B12=G$5,-1,
$C12=G$5,1+$E12,
AND(G$5&gt;$B12,G$5&lt;$C12),"&lt;---&gt;",
TRUE,"")</f>
        <v/>
      </c>
      <c r="H12" s="7" cm="1">
        <f t="array" ref="H12">_xlfn.IFS(
$B12=H$5,-1,
$C12=H$5,1+$E12,
AND(H$5&gt;$B12,H$5&lt;$C12),"&lt;---&gt;",
TRUE,"")</f>
        <v>-1</v>
      </c>
      <c r="I12" s="7" t="str" cm="1">
        <f t="array" ref="I12">_xlfn.IFS(
$B12=I$5,-1,
$C12=I$5,1+$E12,
AND(I$5&gt;$B12,I$5&lt;$C12),"&lt;---&gt;",
TRUE,"")</f>
        <v>&lt;---&gt;</v>
      </c>
      <c r="J12" s="7" cm="1">
        <f t="array" ref="J12">_xlfn.IFS(
$B12=J$5,-1,
$C12=J$5,1+$E12,
AND(J$5&gt;$B12,J$5&lt;$C12),"&lt;---&gt;",
TRUE,"")</f>
        <v>1.0423</v>
      </c>
      <c r="K12" s="7" t="str" cm="1">
        <f t="array" ref="K12">_xlfn.IFS(
$B12=K$5,-1,
$C12=K$5,1+$E12,
AND(K$5&gt;$B12,K$5&lt;$C12),"&lt;---&gt;",
TRUE,"")</f>
        <v/>
      </c>
      <c r="L12" s="7" t="str" cm="1">
        <f t="array" ref="L12">_xlfn.IFS(
$B12=L$5,-1,
$C12=L$5,1+$E12,
AND(L$5&gt;$B12,L$5&lt;$C12),"&lt;---&gt;",
TRUE,"")</f>
        <v/>
      </c>
      <c r="M12" s="7" t="str" cm="1">
        <f t="array" ref="M12">_xlfn.IFS(
$B12=M$5,-1,
$C12=M$5,1+$E12,
AND(M$5&gt;$B12,M$5&lt;$C12),"&lt;---&gt;",
TRUE,"")</f>
        <v/>
      </c>
      <c r="N12" s="7" t="str" cm="1">
        <f t="array" ref="N12">_xlfn.IFS(
$B12=N$5,-1,
$C12=N$5,1+$E12,
AND(N$5&gt;$B12,N$5&lt;$C12),"&lt;---&gt;",
TRUE,"")</f>
        <v/>
      </c>
      <c r="O12" s="7" t="str" cm="1">
        <f t="array" ref="O12">_xlfn.IFS(
$B12=O$5,-1,
$C12=O$5,1+$E12,
AND(O$5&gt;$B12,O$5&lt;$C12),"&lt;---&gt;",
TRUE,"")</f>
        <v/>
      </c>
      <c r="P12" s="16" t="s">
        <v>11</v>
      </c>
      <c r="Q12" s="10">
        <v>3</v>
      </c>
      <c r="R12" s="17">
        <v>8.6900000000000005E-2</v>
      </c>
    </row>
    <row r="13" spans="1:18" ht="15" thickBot="1" x14ac:dyDescent="0.4">
      <c r="A13" t="s">
        <v>11</v>
      </c>
      <c r="B13">
        <v>3</v>
      </c>
      <c r="C13">
        <v>7</v>
      </c>
      <c r="D13" s="11">
        <v>0</v>
      </c>
      <c r="E13" s="23">
        <f t="shared" si="0"/>
        <v>8.6900000000000005E-2</v>
      </c>
      <c r="F13" s="7" t="str" cm="1">
        <f t="array" ref="F13">_xlfn.IFS(
$B13=F$5,-1,
$C13=F$5,1+$E13,
AND(F$5&gt;$B13,F$5&lt;$C13),"&lt;---&gt;",
TRUE,"")</f>
        <v/>
      </c>
      <c r="G13" s="7" t="str" cm="1">
        <f t="array" ref="G13">_xlfn.IFS(
$B13=G$5,-1,
$C13=G$5,1+$E13,
AND(G$5&gt;$B13,G$5&lt;$C13),"&lt;---&gt;",
TRUE,"")</f>
        <v/>
      </c>
      <c r="H13" s="7" cm="1">
        <f t="array" ref="H13">_xlfn.IFS(
$B13=H$5,-1,
$C13=H$5,1+$E13,
AND(H$5&gt;$B13,H$5&lt;$C13),"&lt;---&gt;",
TRUE,"")</f>
        <v>-1</v>
      </c>
      <c r="I13" s="7" t="str" cm="1">
        <f t="array" ref="I13">_xlfn.IFS(
$B13=I$5,-1,
$C13=I$5,1+$E13,
AND(I$5&gt;$B13,I$5&lt;$C13),"&lt;---&gt;",
TRUE,"")</f>
        <v>&lt;---&gt;</v>
      </c>
      <c r="J13" s="7" t="str" cm="1">
        <f t="array" ref="J13">_xlfn.IFS(
$B13=J$5,-1,
$C13=J$5,1+$E13,
AND(J$5&gt;$B13,J$5&lt;$C13),"&lt;---&gt;",
TRUE,"")</f>
        <v>&lt;---&gt;</v>
      </c>
      <c r="K13" s="7" t="str" cm="1">
        <f t="array" ref="K13">_xlfn.IFS(
$B13=K$5,-1,
$C13=K$5,1+$E13,
AND(K$5&gt;$B13,K$5&lt;$C13),"&lt;---&gt;",
TRUE,"")</f>
        <v>&lt;---&gt;</v>
      </c>
      <c r="L13" s="7" cm="1">
        <f t="array" ref="L13">_xlfn.IFS(
$B13=L$5,-1,
$C13=L$5,1+$E13,
AND(L$5&gt;$B13,L$5&lt;$C13),"&lt;---&gt;",
TRUE,"")</f>
        <v>1.0869</v>
      </c>
      <c r="M13" s="7" t="str" cm="1">
        <f t="array" ref="M13">_xlfn.IFS(
$B13=M$5,-1,
$C13=M$5,1+$E13,
AND(M$5&gt;$B13,M$5&lt;$C13),"&lt;---&gt;",
TRUE,"")</f>
        <v/>
      </c>
      <c r="N13" s="7" t="str" cm="1">
        <f t="array" ref="N13">_xlfn.IFS(
$B13=N$5,-1,
$C13=N$5,1+$E13,
AND(N$5&gt;$B13,N$5&lt;$C13),"&lt;---&gt;",
TRUE,"")</f>
        <v/>
      </c>
      <c r="O13" s="7" t="str" cm="1">
        <f t="array" ref="O13">_xlfn.IFS(
$B13=O$5,-1,
$C13=O$5,1+$E13,
AND(O$5&gt;$B13,O$5&lt;$C13),"&lt;---&gt;",
TRUE,"")</f>
        <v/>
      </c>
      <c r="P13" s="16" t="s">
        <v>12</v>
      </c>
      <c r="Q13" s="10">
        <v>1</v>
      </c>
      <c r="R13" s="18">
        <v>0.1094</v>
      </c>
    </row>
    <row r="14" spans="1:18" ht="15" thickBot="1" x14ac:dyDescent="0.4">
      <c r="A14" t="s">
        <v>8</v>
      </c>
      <c r="B14">
        <v>4</v>
      </c>
      <c r="C14">
        <v>5</v>
      </c>
      <c r="D14" s="9">
        <v>0</v>
      </c>
      <c r="E14" s="21">
        <f t="shared" si="0"/>
        <v>0.02</v>
      </c>
      <c r="F14" s="7" t="str" cm="1">
        <f t="array" ref="F14">_xlfn.IFS(
$B14=F$5,-1,
$C14=F$5,1+$E14,
AND(F$5&gt;$B14,F$5&lt;$C14),"&lt;---&gt;",
TRUE,"")</f>
        <v/>
      </c>
      <c r="G14" s="7" t="str" cm="1">
        <f t="array" ref="G14">_xlfn.IFS(
$B14=G$5,-1,
$C14=G$5,1+$E14,
AND(G$5&gt;$B14,G$5&lt;$C14),"&lt;---&gt;",
TRUE,"")</f>
        <v/>
      </c>
      <c r="H14" s="7" t="str" cm="1">
        <f t="array" ref="H14">_xlfn.IFS(
$B14=H$5,-1,
$C14=H$5,1+$E14,
AND(H$5&gt;$B14,H$5&lt;$C14),"&lt;---&gt;",
TRUE,"")</f>
        <v/>
      </c>
      <c r="I14" s="7" cm="1">
        <f t="array" ref="I14">_xlfn.IFS(
$B14=I$5,-1,
$C14=I$5,1+$E14,
AND(I$5&gt;$B14,I$5&lt;$C14),"&lt;---&gt;",
TRUE,"")</f>
        <v>-1</v>
      </c>
      <c r="J14" s="7" cm="1">
        <f t="array" ref="J14">_xlfn.IFS(
$B14=J$5,-1,
$C14=J$5,1+$E14,
AND(J$5&gt;$B14,J$5&lt;$C14),"&lt;---&gt;",
TRUE,"")</f>
        <v>1.02</v>
      </c>
      <c r="K14" s="7" t="str" cm="1">
        <f t="array" ref="K14">_xlfn.IFS(
$B14=K$5,-1,
$C14=K$5,1+$E14,
AND(K$5&gt;$B14,K$5&lt;$C14),"&lt;---&gt;",
TRUE,"")</f>
        <v/>
      </c>
      <c r="L14" s="7" t="str" cm="1">
        <f t="array" ref="L14">_xlfn.IFS(
$B14=L$5,-1,
$C14=L$5,1+$E14,
AND(L$5&gt;$B14,L$5&lt;$C14),"&lt;---&gt;",
TRUE,"")</f>
        <v/>
      </c>
      <c r="M14" s="7" t="str" cm="1">
        <f t="array" ref="M14">_xlfn.IFS(
$B14=M$5,-1,
$C14=M$5,1+$E14,
AND(M$5&gt;$B14,M$5&lt;$C14),"&lt;---&gt;",
TRUE,"")</f>
        <v/>
      </c>
      <c r="N14" s="7" t="str" cm="1">
        <f t="array" ref="N14">_xlfn.IFS(
$B14=N$5,-1,
$C14=N$5,1+$E14,
AND(N$5&gt;$B14,N$5&lt;$C14),"&lt;---&gt;",
TRUE,"")</f>
        <v/>
      </c>
      <c r="O14" s="7" t="str" cm="1">
        <f t="array" ref="O14">_xlfn.IFS(
$B14=O$5,-1,
$C14=O$5,1+$E14,
AND(O$5&gt;$B14,O$5&lt;$C14),"&lt;---&gt;",
TRUE,"")</f>
        <v/>
      </c>
    </row>
    <row r="15" spans="1:18" ht="15" thickBot="1" x14ac:dyDescent="0.4">
      <c r="A15" t="s">
        <v>8</v>
      </c>
      <c r="B15">
        <v>5</v>
      </c>
      <c r="C15">
        <v>6</v>
      </c>
      <c r="D15" s="11">
        <v>0</v>
      </c>
      <c r="E15" s="21">
        <f t="shared" si="0"/>
        <v>0.02</v>
      </c>
      <c r="F15" s="7" t="str" cm="1">
        <f t="array" ref="F15">_xlfn.IFS(
$B15=F$5,-1,
$C15=F$5,1+$E15,
AND(F$5&gt;$B15,F$5&lt;$C15),"&lt;---&gt;",
TRUE,"")</f>
        <v/>
      </c>
      <c r="G15" s="7" t="str" cm="1">
        <f t="array" ref="G15">_xlfn.IFS(
$B15=G$5,-1,
$C15=G$5,1+$E15,
AND(G$5&gt;$B15,G$5&lt;$C15),"&lt;---&gt;",
TRUE,"")</f>
        <v/>
      </c>
      <c r="H15" s="7" t="str" cm="1">
        <f t="array" ref="H15">_xlfn.IFS(
$B15=H$5,-1,
$C15=H$5,1+$E15,
AND(H$5&gt;$B15,H$5&lt;$C15),"&lt;---&gt;",
TRUE,"")</f>
        <v/>
      </c>
      <c r="I15" s="7" t="str" cm="1">
        <f t="array" ref="I15">_xlfn.IFS(
$B15=I$5,-1,
$C15=I$5,1+$E15,
AND(I$5&gt;$B15,I$5&lt;$C15),"&lt;---&gt;",
TRUE,"")</f>
        <v/>
      </c>
      <c r="J15" s="7" cm="1">
        <f t="array" ref="J15">_xlfn.IFS(
$B15=J$5,-1,
$C15=J$5,1+$E15,
AND(J$5&gt;$B15,J$5&lt;$C15),"&lt;---&gt;",
TRUE,"")</f>
        <v>-1</v>
      </c>
      <c r="K15" s="7" cm="1">
        <f t="array" ref="K15">_xlfn.IFS(
$B15=K$5,-1,
$C15=K$5,1+$E15,
AND(K$5&gt;$B15,K$5&lt;$C15),"&lt;---&gt;",
TRUE,"")</f>
        <v>1.02</v>
      </c>
      <c r="L15" s="7" t="str" cm="1">
        <f t="array" ref="L15">_xlfn.IFS(
$B15=L$5,-1,
$C15=L$5,1+$E15,
AND(L$5&gt;$B15,L$5&lt;$C15),"&lt;---&gt;",
TRUE,"")</f>
        <v/>
      </c>
      <c r="M15" s="7" t="str" cm="1">
        <f t="array" ref="M15">_xlfn.IFS(
$B15=M$5,-1,
$C15=M$5,1+$E15,
AND(M$5&gt;$B15,M$5&lt;$C15),"&lt;---&gt;",
TRUE,"")</f>
        <v/>
      </c>
      <c r="N15" s="7" t="str" cm="1">
        <f t="array" ref="N15">_xlfn.IFS(
$B15=N$5,-1,
$C15=N$5,1+$E15,
AND(N$5&gt;$B15,N$5&lt;$C15),"&lt;---&gt;",
TRUE,"")</f>
        <v/>
      </c>
      <c r="O15" s="7" t="str" cm="1">
        <f t="array" ref="O15">_xlfn.IFS(
$B15=O$5,-1,
$C15=O$5,1+$E15,
AND(O$5&gt;$B15,O$5&lt;$C15),"&lt;---&gt;",
TRUE,"")</f>
        <v/>
      </c>
    </row>
    <row r="16" spans="1:18" ht="15" thickBot="1" x14ac:dyDescent="0.4">
      <c r="A16" t="s">
        <v>9</v>
      </c>
      <c r="B16">
        <v>5</v>
      </c>
      <c r="C16">
        <v>7</v>
      </c>
      <c r="D16" s="11">
        <v>0</v>
      </c>
      <c r="E16" s="21">
        <f t="shared" si="0"/>
        <v>4.2299999999999997E-2</v>
      </c>
      <c r="F16" s="7" t="str" cm="1">
        <f t="array" ref="F16">_xlfn.IFS(
$B16=F$5,-1,
$C16=F$5,1+$E16,
AND(F$5&gt;$B16,F$5&lt;$C16),"&lt;---&gt;",
TRUE,"")</f>
        <v/>
      </c>
      <c r="G16" s="7" t="str" cm="1">
        <f t="array" ref="G16">_xlfn.IFS(
$B16=G$5,-1,
$C16=G$5,1+$E16,
AND(G$5&gt;$B16,G$5&lt;$C16),"&lt;---&gt;",
TRUE,"")</f>
        <v/>
      </c>
      <c r="H16" s="7" t="str" cm="1">
        <f t="array" ref="H16">_xlfn.IFS(
$B16=H$5,-1,
$C16=H$5,1+$E16,
AND(H$5&gt;$B16,H$5&lt;$C16),"&lt;---&gt;",
TRUE,"")</f>
        <v/>
      </c>
      <c r="I16" s="7" t="str" cm="1">
        <f t="array" ref="I16">_xlfn.IFS(
$B16=I$5,-1,
$C16=I$5,1+$E16,
AND(I$5&gt;$B16,I$5&lt;$C16),"&lt;---&gt;",
TRUE,"")</f>
        <v/>
      </c>
      <c r="J16" s="7" cm="1">
        <f t="array" ref="J16">_xlfn.IFS(
$B16=J$5,-1,
$C16=J$5,1+$E16,
AND(J$5&gt;$B16,J$5&lt;$C16),"&lt;---&gt;",
TRUE,"")</f>
        <v>-1</v>
      </c>
      <c r="K16" s="7" t="str" cm="1">
        <f t="array" ref="K16">_xlfn.IFS(
$B16=K$5,-1,
$C16=K$5,1+$E16,
AND(K$5&gt;$B16,K$5&lt;$C16),"&lt;---&gt;",
TRUE,"")</f>
        <v>&lt;---&gt;</v>
      </c>
      <c r="L16" s="7" cm="1">
        <f t="array" ref="L16">_xlfn.IFS(
$B16=L$5,-1,
$C16=L$5,1+$E16,
AND(L$5&gt;$B16,L$5&lt;$C16),"&lt;---&gt;",
TRUE,"")</f>
        <v>1.0423</v>
      </c>
      <c r="M16" s="7" t="str" cm="1">
        <f t="array" ref="M16">_xlfn.IFS(
$B16=M$5,-1,
$C16=M$5,1+$E16,
AND(M$5&gt;$B16,M$5&lt;$C16),"&lt;---&gt;",
TRUE,"")</f>
        <v/>
      </c>
      <c r="N16" s="7" t="str" cm="1">
        <f t="array" ref="N16">_xlfn.IFS(
$B16=N$5,-1,
$C16=N$5,1+$E16,
AND(N$5&gt;$B16,N$5&lt;$C16),"&lt;---&gt;",
TRUE,"")</f>
        <v/>
      </c>
      <c r="O16" s="7" t="str" cm="1">
        <f t="array" ref="O16">_xlfn.IFS(
$B16=O$5,-1,
$C16=O$5,1+$E16,
AND(O$5&gt;$B16,O$5&lt;$C16),"&lt;---&gt;",
TRUE,"")</f>
        <v/>
      </c>
    </row>
    <row r="17" spans="1:17" ht="15" thickBot="1" x14ac:dyDescent="0.4">
      <c r="A17" t="s">
        <v>10</v>
      </c>
      <c r="B17">
        <v>5</v>
      </c>
      <c r="C17">
        <v>8</v>
      </c>
      <c r="D17" s="11">
        <v>451.4224972938124</v>
      </c>
      <c r="E17" s="21">
        <f t="shared" si="0"/>
        <v>6.4600000000000005E-2</v>
      </c>
      <c r="F17" s="7" t="str" cm="1">
        <f t="array" ref="F17">_xlfn.IFS(
$B17=F$5,-1,
$C17=F$5,1+$E17,
AND(F$5&gt;$B17,F$5&lt;$C17),"&lt;---&gt;",
TRUE,"")</f>
        <v/>
      </c>
      <c r="G17" s="7" t="str" cm="1">
        <f t="array" ref="G17">_xlfn.IFS(
$B17=G$5,-1,
$C17=G$5,1+$E17,
AND(G$5&gt;$B17,G$5&lt;$C17),"&lt;---&gt;",
TRUE,"")</f>
        <v/>
      </c>
      <c r="H17" s="7" t="str" cm="1">
        <f t="array" ref="H17">_xlfn.IFS(
$B17=H$5,-1,
$C17=H$5,1+$E17,
AND(H$5&gt;$B17,H$5&lt;$C17),"&lt;---&gt;",
TRUE,"")</f>
        <v/>
      </c>
      <c r="I17" s="7" t="str" cm="1">
        <f t="array" ref="I17">_xlfn.IFS(
$B17=I$5,-1,
$C17=I$5,1+$E17,
AND(I$5&gt;$B17,I$5&lt;$C17),"&lt;---&gt;",
TRUE,"")</f>
        <v/>
      </c>
      <c r="J17" s="7" cm="1">
        <f t="array" ref="J17">_xlfn.IFS(
$B17=J$5,-1,
$C17=J$5,1+$E17,
AND(J$5&gt;$B17,J$5&lt;$C17),"&lt;---&gt;",
TRUE,"")</f>
        <v>-1</v>
      </c>
      <c r="K17" s="7" t="str" cm="1">
        <f t="array" ref="K17">_xlfn.IFS(
$B17=K$5,-1,
$C17=K$5,1+$E17,
AND(K$5&gt;$B17,K$5&lt;$C17),"&lt;---&gt;",
TRUE,"")</f>
        <v>&lt;---&gt;</v>
      </c>
      <c r="L17" s="7" t="str" cm="1">
        <f t="array" ref="L17">_xlfn.IFS(
$B17=L$5,-1,
$C17=L$5,1+$E17,
AND(L$5&gt;$B17,L$5&lt;$C17),"&lt;---&gt;",
TRUE,"")</f>
        <v>&lt;---&gt;</v>
      </c>
      <c r="M17" s="7" cm="1">
        <f t="array" ref="M17">_xlfn.IFS(
$B17=M$5,-1,
$C17=M$5,1+$E17,
AND(M$5&gt;$B17,M$5&lt;$C17),"&lt;---&gt;",
TRUE,"")</f>
        <v>1.0646</v>
      </c>
      <c r="N17" s="7" t="str" cm="1">
        <f t="array" ref="N17">_xlfn.IFS(
$B17=N$5,-1,
$C17=N$5,1+$E17,
AND(N$5&gt;$B17,N$5&lt;$C17),"&lt;---&gt;",
TRUE,"")</f>
        <v/>
      </c>
      <c r="O17" s="7" t="str" cm="1">
        <f t="array" ref="O17">_xlfn.IFS(
$B17=O$5,-1,
$C17=O$5,1+$E17,
AND(O$5&gt;$B17,O$5&lt;$C17),"&lt;---&gt;",
TRUE,"")</f>
        <v/>
      </c>
    </row>
    <row r="18" spans="1:17" ht="15" thickBot="1" x14ac:dyDescent="0.4">
      <c r="A18" t="s">
        <v>8</v>
      </c>
      <c r="B18">
        <v>6</v>
      </c>
      <c r="C18">
        <v>7</v>
      </c>
      <c r="D18" s="11">
        <v>0</v>
      </c>
      <c r="E18" s="21">
        <f t="shared" si="0"/>
        <v>0.02</v>
      </c>
      <c r="F18" s="7" t="str" cm="1">
        <f t="array" ref="F18">_xlfn.IFS(
$B18=F$5,-1,
$C18=F$5,1+$E18,
AND(F$5&gt;$B18,F$5&lt;$C18),"&lt;---&gt;",
TRUE,"")</f>
        <v/>
      </c>
      <c r="G18" s="7" t="str" cm="1">
        <f t="array" ref="G18">_xlfn.IFS(
$B18=G$5,-1,
$C18=G$5,1+$E18,
AND(G$5&gt;$B18,G$5&lt;$C18),"&lt;---&gt;",
TRUE,"")</f>
        <v/>
      </c>
      <c r="H18" s="7" t="str" cm="1">
        <f t="array" ref="H18">_xlfn.IFS(
$B18=H$5,-1,
$C18=H$5,1+$E18,
AND(H$5&gt;$B18,H$5&lt;$C18),"&lt;---&gt;",
TRUE,"")</f>
        <v/>
      </c>
      <c r="I18" s="7" t="str" cm="1">
        <f t="array" ref="I18">_xlfn.IFS(
$B18=I$5,-1,
$C18=I$5,1+$E18,
AND(I$5&gt;$B18,I$5&lt;$C18),"&lt;---&gt;",
TRUE,"")</f>
        <v/>
      </c>
      <c r="J18" s="7" t="str" cm="1">
        <f t="array" ref="J18">_xlfn.IFS(
$B18=J$5,-1,
$C18=J$5,1+$E18,
AND(J$5&gt;$B18,J$5&lt;$C18),"&lt;---&gt;",
TRUE,"")</f>
        <v/>
      </c>
      <c r="K18" s="7" cm="1">
        <f t="array" ref="K18">_xlfn.IFS(
$B18=K$5,-1,
$C18=K$5,1+$E18,
AND(K$5&gt;$B18,K$5&lt;$C18),"&lt;---&gt;",
TRUE,"")</f>
        <v>-1</v>
      </c>
      <c r="L18" s="7" cm="1">
        <f t="array" ref="L18">_xlfn.IFS(
$B18=L$5,-1,
$C18=L$5,1+$E18,
AND(L$5&gt;$B18,L$5&lt;$C18),"&lt;---&gt;",
TRUE,"")</f>
        <v>1.02</v>
      </c>
      <c r="M18" s="7" t="str" cm="1">
        <f t="array" ref="M18">_xlfn.IFS(
$B18=M$5,-1,
$C18=M$5,1+$E18,
AND(M$5&gt;$B18,M$5&lt;$C18),"&lt;---&gt;",
TRUE,"")</f>
        <v/>
      </c>
      <c r="N18" s="7" t="str" cm="1">
        <f t="array" ref="N18">_xlfn.IFS(
$B18=N$5,-1,
$C18=N$5,1+$E18,
AND(N$5&gt;$B18,N$5&lt;$C18),"&lt;---&gt;",
TRUE,"")</f>
        <v/>
      </c>
      <c r="O18" s="7" t="str" cm="1">
        <f t="array" ref="O18">_xlfn.IFS(
$B18=O$5,-1,
$C18=O$5,1+$E18,
AND(O$5&gt;$B18,O$5&lt;$C18),"&lt;---&gt;",
TRUE,"")</f>
        <v/>
      </c>
    </row>
    <row r="19" spans="1:17" ht="15" thickBot="1" x14ac:dyDescent="0.4">
      <c r="A19" t="s">
        <v>9</v>
      </c>
      <c r="B19">
        <v>6</v>
      </c>
      <c r="C19">
        <v>9</v>
      </c>
      <c r="D19" s="11">
        <v>0</v>
      </c>
      <c r="E19" s="21">
        <f t="shared" si="0"/>
        <v>4.2299999999999997E-2</v>
      </c>
      <c r="F19" s="7" t="str" cm="1">
        <f t="array" ref="F19">_xlfn.IFS(
$B19=F$5,-1,
$C19=F$5,1+$E19,
AND(F$5&gt;$B19,F$5&lt;$C19),"&lt;---&gt;",
TRUE,"")</f>
        <v/>
      </c>
      <c r="G19" s="7" t="str" cm="1">
        <f t="array" ref="G19">_xlfn.IFS(
$B19=G$5,-1,
$C19=G$5,1+$E19,
AND(G$5&gt;$B19,G$5&lt;$C19),"&lt;---&gt;",
TRUE,"")</f>
        <v/>
      </c>
      <c r="H19" s="7" t="str" cm="1">
        <f t="array" ref="H19">_xlfn.IFS(
$B19=H$5,-1,
$C19=H$5,1+$E19,
AND(H$5&gt;$B19,H$5&lt;$C19),"&lt;---&gt;",
TRUE,"")</f>
        <v/>
      </c>
      <c r="I19" s="7" t="str" cm="1">
        <f t="array" ref="I19">_xlfn.IFS(
$B19=I$5,-1,
$C19=I$5,1+$E19,
AND(I$5&gt;$B19,I$5&lt;$C19),"&lt;---&gt;",
TRUE,"")</f>
        <v/>
      </c>
      <c r="J19" s="7" t="str" cm="1">
        <f t="array" ref="J19">_xlfn.IFS(
$B19=J$5,-1,
$C19=J$5,1+$E19,
AND(J$5&gt;$B19,J$5&lt;$C19),"&lt;---&gt;",
TRUE,"")</f>
        <v/>
      </c>
      <c r="K19" s="7" cm="1">
        <f t="array" ref="K19">_xlfn.IFS(
$B19=K$5,-1,
$C19=K$5,1+$E19,
AND(K$5&gt;$B19,K$5&lt;$C19),"&lt;---&gt;",
TRUE,"")</f>
        <v>-1</v>
      </c>
      <c r="L19" s="7" t="str" cm="1">
        <f t="array" ref="L19">_xlfn.IFS(
$B19=L$5,-1,
$C19=L$5,1+$E19,
AND(L$5&gt;$B19,L$5&lt;$C19),"&lt;---&gt;",
TRUE,"")</f>
        <v>&lt;---&gt;</v>
      </c>
      <c r="M19" s="7" t="str" cm="1">
        <f t="array" ref="M19">_xlfn.IFS(
$B19=M$5,-1,
$C19=M$5,1+$E19,
AND(M$5&gt;$B19,M$5&lt;$C19),"&lt;---&gt;",
TRUE,"")</f>
        <v>&lt;---&gt;</v>
      </c>
      <c r="N19" s="7" cm="1">
        <f t="array" ref="N19">_xlfn.IFS(
$B19=N$5,-1,
$C19=N$5,1+$E19,
AND(N$5&gt;$B19,N$5&lt;$C19),"&lt;---&gt;",
TRUE,"")</f>
        <v>1.0423</v>
      </c>
      <c r="O19" s="7" t="str" cm="1">
        <f t="array" ref="O19">_xlfn.IFS(
$B19=O$5,-1,
$C19=O$5,1+$E19,
AND(O$5&gt;$B19,O$5&lt;$C19),"&lt;---&gt;",
TRUE,"")</f>
        <v/>
      </c>
      <c r="Q19" s="7" t="str" cm="1">
        <f t="array" ref="Q19">_xlfn.IFS(
$B19=Q$5,-1,
$C19=Q$5,1+$E19,
AND(Q$5&gt;$B19,Q$5&lt;$C19),"&lt;---&gt;",
TRUE,"")</f>
        <v/>
      </c>
    </row>
    <row r="20" spans="1:17" ht="15" thickBot="1" x14ac:dyDescent="0.4">
      <c r="A20" t="s">
        <v>8</v>
      </c>
      <c r="B20">
        <v>7</v>
      </c>
      <c r="C20">
        <v>8</v>
      </c>
      <c r="D20" s="11">
        <v>0</v>
      </c>
      <c r="E20" s="21">
        <f t="shared" si="0"/>
        <v>0.02</v>
      </c>
      <c r="F20" s="7" t="str" cm="1">
        <f t="array" ref="F20">_xlfn.IFS(
$B20=F$5,-1,
$C20=F$5,1+$E20,
AND(F$5&gt;$B20,F$5&lt;$C20),"&lt;---&gt;",
TRUE,"")</f>
        <v/>
      </c>
      <c r="G20" s="7" t="str" cm="1">
        <f t="array" ref="G20">_xlfn.IFS(
$B20=G$5,-1,
$C20=G$5,1+$E20,
AND(G$5&gt;$B20,G$5&lt;$C20),"&lt;---&gt;",
TRUE,"")</f>
        <v/>
      </c>
      <c r="H20" s="7" t="str" cm="1">
        <f t="array" ref="H20">_xlfn.IFS(
$B20=H$5,-1,
$C20=H$5,1+$E20,
AND(H$5&gt;$B20,H$5&lt;$C20),"&lt;---&gt;",
TRUE,"")</f>
        <v/>
      </c>
      <c r="I20" s="7" t="str" cm="1">
        <f t="array" ref="I20">_xlfn.IFS(
$B20=I$5,-1,
$C20=I$5,1+$E20,
AND(I$5&gt;$B20,I$5&lt;$C20),"&lt;---&gt;",
TRUE,"")</f>
        <v/>
      </c>
      <c r="J20" s="7" t="str" cm="1">
        <f t="array" ref="J20">_xlfn.IFS(
$B20=J$5,-1,
$C20=J$5,1+$E20,
AND(J$5&gt;$B20,J$5&lt;$C20),"&lt;---&gt;",
TRUE,"")</f>
        <v/>
      </c>
      <c r="K20" s="7" t="str" cm="1">
        <f t="array" ref="K20">_xlfn.IFS(
$B20=K$5,-1,
$C20=K$5,1+$E20,
AND(K$5&gt;$B20,K$5&lt;$C20),"&lt;---&gt;",
TRUE,"")</f>
        <v/>
      </c>
      <c r="L20" s="7" cm="1">
        <f t="array" ref="L20">_xlfn.IFS(
$B20=L$5,-1,
$C20=L$5,1+$E20,
AND(L$5&gt;$B20,L$5&lt;$C20),"&lt;---&gt;",
TRUE,"")</f>
        <v>-1</v>
      </c>
      <c r="M20" s="7" cm="1">
        <f t="array" ref="M20">_xlfn.IFS(
$B20=M$5,-1,
$C20=M$5,1+$E20,
AND(M$5&gt;$B20,M$5&lt;$C20),"&lt;---&gt;",
TRUE,"")</f>
        <v>1.02</v>
      </c>
      <c r="N20" s="7" t="str" cm="1">
        <f t="array" ref="N20">_xlfn.IFS(
$B20=N$5,-1,
$C20=N$5,1+$E20,
AND(N$5&gt;$B20,N$5&lt;$C20),"&lt;---&gt;",
TRUE,"")</f>
        <v/>
      </c>
      <c r="O20" s="7" t="str" cm="1">
        <f t="array" ref="O20">_xlfn.IFS(
$B20=O$5,-1,
$C20=O$5,1+$E20,
AND(O$5&gt;$B20,O$5&lt;$C20),"&lt;---&gt;",
TRUE,"")</f>
        <v/>
      </c>
    </row>
    <row r="21" spans="1:17" ht="15" thickBot="1" x14ac:dyDescent="0.4">
      <c r="A21" t="s">
        <v>8</v>
      </c>
      <c r="B21">
        <v>8</v>
      </c>
      <c r="C21">
        <v>9</v>
      </c>
      <c r="D21" s="11">
        <v>480.5843906189927</v>
      </c>
      <c r="E21" s="21">
        <f t="shared" si="0"/>
        <v>0.02</v>
      </c>
      <c r="F21" s="7" t="str" cm="1">
        <f t="array" ref="F21">_xlfn.IFS(
$B21=F$5,-1,
$C21=F$5,1+$E21,
AND(F$5&gt;$B21,F$5&lt;$C21),"&lt;---&gt;",
TRUE,"")</f>
        <v/>
      </c>
      <c r="G21" s="7" t="str" cm="1">
        <f t="array" ref="G21">_xlfn.IFS(
$B21=G$5,-1,
$C21=G$5,1+$E21,
AND(G$5&gt;$B21,G$5&lt;$C21),"&lt;---&gt;",
TRUE,"")</f>
        <v/>
      </c>
      <c r="H21" s="7" t="str" cm="1">
        <f t="array" ref="H21">_xlfn.IFS(
$B21=H$5,-1,
$C21=H$5,1+$E21,
AND(H$5&gt;$B21,H$5&lt;$C21),"&lt;---&gt;",
TRUE,"")</f>
        <v/>
      </c>
      <c r="I21" s="7" t="str" cm="1">
        <f t="array" ref="I21">_xlfn.IFS(
$B21=I$5,-1,
$C21=I$5,1+$E21,
AND(I$5&gt;$B21,I$5&lt;$C21),"&lt;---&gt;",
TRUE,"")</f>
        <v/>
      </c>
      <c r="J21" s="7" t="str" cm="1">
        <f t="array" ref="J21">_xlfn.IFS(
$B21=J$5,-1,
$C21=J$5,1+$E21,
AND(J$5&gt;$B21,J$5&lt;$C21),"&lt;---&gt;",
TRUE,"")</f>
        <v/>
      </c>
      <c r="K21" s="7" t="str" cm="1">
        <f t="array" ref="K21">_xlfn.IFS(
$B21=K$5,-1,
$C21=K$5,1+$E21,
AND(K$5&gt;$B21,K$5&lt;$C21),"&lt;---&gt;",
TRUE,"")</f>
        <v/>
      </c>
      <c r="L21" s="7" t="str" cm="1">
        <f t="array" ref="L21">_xlfn.IFS(
$B21=L$5,-1,
$C21=L$5,1+$E21,
AND(L$5&gt;$B21,L$5&lt;$C21),"&lt;---&gt;",
TRUE,"")</f>
        <v/>
      </c>
      <c r="M21" s="7" cm="1">
        <f t="array" ref="M21">_xlfn.IFS(
$B21=M$5,-1,
$C21=M$5,1+$E21,
AND(M$5&gt;$B21,M$5&lt;$C21),"&lt;---&gt;",
TRUE,"")</f>
        <v>-1</v>
      </c>
      <c r="N21" s="7" cm="1">
        <f t="array" ref="N21">_xlfn.IFS(
$B21=N$5,-1,
$C21=N$5,1+$E21,
AND(N$5&gt;$B21,N$5&lt;$C21),"&lt;---&gt;",
TRUE,"")</f>
        <v>1.02</v>
      </c>
      <c r="O21" s="7" t="str" cm="1">
        <f t="array" ref="O21">_xlfn.IFS(
$B21=O$5,-1,
$C21=O$5,1+$E21,
AND(O$5&gt;$B21,O$5&lt;$C21),"&lt;---&gt;",
TRUE,"")</f>
        <v/>
      </c>
    </row>
    <row r="22" spans="1:17" x14ac:dyDescent="0.35">
      <c r="A22" t="s">
        <v>8</v>
      </c>
      <c r="B22">
        <v>9</v>
      </c>
      <c r="C22">
        <v>10</v>
      </c>
      <c r="D22" s="11">
        <v>490.19607843137254</v>
      </c>
      <c r="E22" s="21">
        <f>_xlfn.XLOOKUP(A22,P$9:P$13,R$9:R$13)</f>
        <v>0.02</v>
      </c>
      <c r="F22" s="7" t="str" cm="1">
        <f t="array" ref="F22">_xlfn.IFS(
$B22=F$5,-1,
$C22=F$5,1+$E22,
AND(F$5&gt;$B22,F$5&lt;$C22),"&lt;---&gt;",
TRUE,"")</f>
        <v/>
      </c>
      <c r="G22" s="7" t="str" cm="1">
        <f t="array" ref="G22">_xlfn.IFS(
$B22=G$5,-1,
$C22=G$5,1+$E22,
AND(G$5&gt;$B22,G$5&lt;$C22),"&lt;---&gt;",
TRUE,"")</f>
        <v/>
      </c>
      <c r="H22" s="7" t="str" cm="1">
        <f t="array" ref="H22">_xlfn.IFS(
$B22=H$5,-1,
$C22=H$5,1+$E22,
AND(H$5&gt;$B22,H$5&lt;$C22),"&lt;---&gt;",
TRUE,"")</f>
        <v/>
      </c>
      <c r="I22" s="7" t="str" cm="1">
        <f t="array" ref="I22">_xlfn.IFS(
$B22=I$5,-1,
$C22=I$5,1+$E22,
AND(I$5&gt;$B22,I$5&lt;$C22),"&lt;---&gt;",
TRUE,"")</f>
        <v/>
      </c>
      <c r="J22" s="7" t="str" cm="1">
        <f t="array" ref="J22">_xlfn.IFS(
$B22=J$5,-1,
$C22=J$5,1+$E22,
AND(J$5&gt;$B22,J$5&lt;$C22),"&lt;---&gt;",
TRUE,"")</f>
        <v/>
      </c>
      <c r="K22" s="7" t="str" cm="1">
        <f t="array" ref="K22">_xlfn.IFS(
$B22=K$5,-1,
$C22=K$5,1+$E22,
AND(K$5&gt;$B22,K$5&lt;$C22),"&lt;---&gt;",
TRUE,"")</f>
        <v/>
      </c>
      <c r="L22" s="7" t="str" cm="1">
        <f t="array" ref="L22">_xlfn.IFS(
$B22=L$5,-1,
$C22=L$5,1+$E22,
AND(L$5&gt;$B22,L$5&lt;$C22),"&lt;---&gt;",
TRUE,"")</f>
        <v/>
      </c>
      <c r="M22" s="7" t="str" cm="1">
        <f t="array" ref="M22">_xlfn.IFS(
$B22=M$5,-1,
$C22=M$5,1+$E22,
AND(M$5&gt;$B22,M$5&lt;$C22),"&lt;---&gt;",
TRUE,"")</f>
        <v/>
      </c>
      <c r="N22" s="7" cm="1">
        <f t="array" ref="N22">_xlfn.IFS(
$B22=N$5,-1,
$C22=N$5,1+$E22,
AND(N$5&gt;$B22,N$5&lt;$C22),"&lt;---&gt;",
TRUE,"")</f>
        <v>-1</v>
      </c>
      <c r="O22" s="7" cm="1">
        <f t="array" ref="O22">_xlfn.IFS(
$B22=O$5,-1,
$C22=O$5,1+$E22,
AND(O$5&gt;$B22,O$5&lt;$C22),"&lt;---&gt;",
TRUE,"")</f>
        <v>1.02</v>
      </c>
    </row>
    <row r="23" spans="1:17" ht="15" thickBot="1" x14ac:dyDescent="0.4">
      <c r="A23" s="38" t="s">
        <v>22</v>
      </c>
      <c r="B23" s="38"/>
      <c r="C23" s="39"/>
      <c r="D23" s="12">
        <f>SUM(D6:D8)</f>
        <v>880.72674394195656</v>
      </c>
      <c r="E23" s="28" t="s">
        <v>23</v>
      </c>
      <c r="F23" s="28"/>
      <c r="G23" s="13">
        <f>SUMPRODUCT($D6:$D22,G6:G22)</f>
        <v>0</v>
      </c>
      <c r="H23" s="13">
        <f t="shared" ref="H23:O23" si="1">SUMPRODUCT($D6:$D22,H6:H22)</f>
        <v>249.99999999999994</v>
      </c>
      <c r="I23" s="13">
        <f t="shared" si="1"/>
        <v>0</v>
      </c>
      <c r="J23" s="13">
        <f t="shared" si="1"/>
        <v>0</v>
      </c>
      <c r="K23" s="13">
        <f t="shared" si="1"/>
        <v>250</v>
      </c>
      <c r="L23" s="13">
        <f t="shared" si="1"/>
        <v>0</v>
      </c>
      <c r="M23" s="13">
        <f t="shared" si="1"/>
        <v>0</v>
      </c>
      <c r="N23" s="13">
        <f t="shared" si="1"/>
        <v>0</v>
      </c>
      <c r="O23" s="13">
        <f t="shared" si="1"/>
        <v>500</v>
      </c>
    </row>
    <row r="24" spans="1:17" x14ac:dyDescent="0.35">
      <c r="E24" s="28" t="s">
        <v>24</v>
      </c>
      <c r="F24" s="28"/>
      <c r="G24" s="14">
        <v>0</v>
      </c>
      <c r="H24" s="14">
        <v>250</v>
      </c>
      <c r="I24" s="14">
        <v>0</v>
      </c>
      <c r="J24" s="14">
        <v>0</v>
      </c>
      <c r="K24" s="14">
        <v>250</v>
      </c>
      <c r="L24" s="14">
        <v>0</v>
      </c>
      <c r="M24" s="14">
        <v>0</v>
      </c>
      <c r="N24" s="14">
        <v>0</v>
      </c>
      <c r="O24" s="14">
        <v>500</v>
      </c>
    </row>
    <row r="25" spans="1:17" x14ac:dyDescent="0.35">
      <c r="G25" s="15"/>
      <c r="H25" s="15"/>
      <c r="I25" s="15"/>
      <c r="J25" s="15"/>
      <c r="K25" s="15"/>
      <c r="L25" s="15"/>
    </row>
  </sheetData>
  <mergeCells count="8">
    <mergeCell ref="R6:R8"/>
    <mergeCell ref="A23:C23"/>
    <mergeCell ref="E23:F23"/>
    <mergeCell ref="E24:F24"/>
    <mergeCell ref="B4:C4"/>
    <mergeCell ref="F4:L4"/>
    <mergeCell ref="P6:P8"/>
    <mergeCell ref="Q6:Q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6985-F308-4D81-9AA0-5DF8C5C7092D}">
  <dimension ref="A1:F6"/>
  <sheetViews>
    <sheetView workbookViewId="0">
      <selection activeCell="C34" sqref="C34"/>
    </sheetView>
  </sheetViews>
  <sheetFormatPr defaultRowHeight="14.5" x14ac:dyDescent="0.35"/>
  <cols>
    <col min="1" max="1" width="22.26953125" customWidth="1"/>
    <col min="2" max="2" width="22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>
        <v>3</v>
      </c>
      <c r="B2">
        <v>6</v>
      </c>
      <c r="C2">
        <v>10</v>
      </c>
    </row>
    <row r="3" spans="1:6" x14ac:dyDescent="0.35">
      <c r="A3" s="1">
        <v>250</v>
      </c>
      <c r="B3" s="1">
        <v>250</v>
      </c>
      <c r="C3" s="1">
        <v>500</v>
      </c>
      <c r="D3" s="1"/>
    </row>
    <row r="6" spans="1:6" x14ac:dyDescent="0.35">
      <c r="F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497D-8D4C-4727-832B-338F173998F6}">
  <dimension ref="A1:I18"/>
  <sheetViews>
    <sheetView workbookViewId="0">
      <selection activeCell="C7" sqref="C7"/>
    </sheetView>
  </sheetViews>
  <sheetFormatPr defaultRowHeight="14.5" x14ac:dyDescent="0.35"/>
  <cols>
    <col min="1" max="1" width="18.26953125" customWidth="1"/>
    <col min="2" max="2" width="16.7265625" customWidth="1"/>
    <col min="3" max="3" width="24.36328125" customWidth="1"/>
    <col min="4" max="4" width="21" customWidth="1"/>
    <col min="7" max="7" width="25.453125" customWidth="1"/>
  </cols>
  <sheetData>
    <row r="1" spans="1:9" x14ac:dyDescent="0.35">
      <c r="A1" t="s">
        <v>4</v>
      </c>
      <c r="B1" t="s">
        <v>5</v>
      </c>
      <c r="C1" t="s">
        <v>6</v>
      </c>
      <c r="D1" t="s">
        <v>7</v>
      </c>
      <c r="G1" t="s">
        <v>13</v>
      </c>
      <c r="H1" t="s">
        <v>14</v>
      </c>
      <c r="I1" t="s">
        <v>15</v>
      </c>
    </row>
    <row r="2" spans="1:9" x14ac:dyDescent="0.35">
      <c r="A2" t="s">
        <v>8</v>
      </c>
      <c r="B2">
        <v>0.02</v>
      </c>
      <c r="C2">
        <v>1</v>
      </c>
      <c r="D2">
        <v>1</v>
      </c>
      <c r="G2" t="s">
        <v>8</v>
      </c>
      <c r="H2">
        <v>1</v>
      </c>
      <c r="I2">
        <v>2</v>
      </c>
    </row>
    <row r="3" spans="1:9" x14ac:dyDescent="0.35">
      <c r="A3" t="s">
        <v>9</v>
      </c>
      <c r="B3">
        <v>4.2299999999999997E-2</v>
      </c>
      <c r="C3">
        <v>1</v>
      </c>
      <c r="D3">
        <v>2</v>
      </c>
      <c r="G3" t="s">
        <v>8</v>
      </c>
      <c r="H3">
        <v>2</v>
      </c>
      <c r="I3">
        <v>3</v>
      </c>
    </row>
    <row r="4" spans="1:9" x14ac:dyDescent="0.35">
      <c r="A4" t="s">
        <v>10</v>
      </c>
      <c r="B4">
        <v>6.4600000000000005E-2</v>
      </c>
      <c r="C4">
        <v>2</v>
      </c>
      <c r="D4">
        <v>3</v>
      </c>
      <c r="G4" t="s">
        <v>8</v>
      </c>
      <c r="H4">
        <v>3</v>
      </c>
      <c r="I4">
        <v>4</v>
      </c>
    </row>
    <row r="5" spans="1:9" x14ac:dyDescent="0.35">
      <c r="A5" t="s">
        <v>11</v>
      </c>
      <c r="B5">
        <v>8.6900000000000005E-2</v>
      </c>
      <c r="C5">
        <v>3</v>
      </c>
      <c r="D5">
        <v>4</v>
      </c>
      <c r="G5" t="s">
        <v>8</v>
      </c>
      <c r="H5">
        <v>4</v>
      </c>
      <c r="I5">
        <v>5</v>
      </c>
    </row>
    <row r="6" spans="1:9" x14ac:dyDescent="0.35">
      <c r="A6" t="s">
        <v>12</v>
      </c>
      <c r="B6">
        <v>0.1094</v>
      </c>
      <c r="C6">
        <v>1</v>
      </c>
      <c r="D6">
        <v>5</v>
      </c>
      <c r="G6" t="s">
        <v>8</v>
      </c>
      <c r="H6">
        <v>5</v>
      </c>
      <c r="I6">
        <v>6</v>
      </c>
    </row>
    <row r="7" spans="1:9" x14ac:dyDescent="0.35">
      <c r="G7" t="s">
        <v>8</v>
      </c>
      <c r="H7">
        <v>6</v>
      </c>
      <c r="I7">
        <v>7</v>
      </c>
    </row>
    <row r="8" spans="1:9" x14ac:dyDescent="0.35">
      <c r="G8" t="s">
        <v>8</v>
      </c>
      <c r="H8">
        <v>7</v>
      </c>
      <c r="I8">
        <v>8</v>
      </c>
    </row>
    <row r="9" spans="1:9" x14ac:dyDescent="0.35">
      <c r="G9" t="s">
        <v>8</v>
      </c>
      <c r="H9">
        <v>8</v>
      </c>
      <c r="I9">
        <v>9</v>
      </c>
    </row>
    <row r="10" spans="1:9" x14ac:dyDescent="0.35">
      <c r="G10" t="s">
        <v>8</v>
      </c>
      <c r="H10">
        <v>9</v>
      </c>
      <c r="I10">
        <v>10</v>
      </c>
    </row>
    <row r="11" spans="1:9" x14ac:dyDescent="0.35">
      <c r="G11" t="s">
        <v>9</v>
      </c>
      <c r="H11">
        <v>1</v>
      </c>
      <c r="I11">
        <v>3</v>
      </c>
    </row>
    <row r="12" spans="1:9" x14ac:dyDescent="0.35">
      <c r="G12" t="s">
        <v>9</v>
      </c>
      <c r="H12">
        <v>3</v>
      </c>
      <c r="I12">
        <v>5</v>
      </c>
    </row>
    <row r="13" spans="1:9" x14ac:dyDescent="0.35">
      <c r="G13" t="s">
        <v>9</v>
      </c>
      <c r="H13">
        <v>5</v>
      </c>
      <c r="I13">
        <v>7</v>
      </c>
    </row>
    <row r="14" spans="1:9" x14ac:dyDescent="0.35">
      <c r="G14" t="s">
        <v>9</v>
      </c>
      <c r="H14">
        <v>6</v>
      </c>
      <c r="I14">
        <v>9</v>
      </c>
    </row>
    <row r="15" spans="1:9" x14ac:dyDescent="0.35">
      <c r="G15" t="s">
        <v>10</v>
      </c>
      <c r="H15">
        <v>2</v>
      </c>
      <c r="I15">
        <v>5</v>
      </c>
    </row>
    <row r="16" spans="1:9" x14ac:dyDescent="0.35">
      <c r="G16" t="s">
        <v>10</v>
      </c>
      <c r="H16">
        <v>5</v>
      </c>
      <c r="I16">
        <v>8</v>
      </c>
    </row>
    <row r="17" spans="7:9" x14ac:dyDescent="0.35">
      <c r="G17" t="s">
        <v>11</v>
      </c>
      <c r="H17">
        <v>3</v>
      </c>
      <c r="I17">
        <v>7</v>
      </c>
    </row>
    <row r="18" spans="7:9" x14ac:dyDescent="0.35">
      <c r="G18" t="s">
        <v>12</v>
      </c>
      <c r="H18">
        <v>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Payment Years</vt:lpstr>
      <vt:lpstr>Possible 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Trenery</dc:creator>
  <cp:lastModifiedBy>Aidan Trenery</cp:lastModifiedBy>
  <dcterms:created xsi:type="dcterms:W3CDTF">2025-02-27T00:02:17Z</dcterms:created>
  <dcterms:modified xsi:type="dcterms:W3CDTF">2025-03-02T18:41:31Z</dcterms:modified>
</cp:coreProperties>
</file>