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7396C42A-C959-4745-82E9-68D45237BADA}" xr6:coauthVersionLast="47" xr6:coauthVersionMax="47" xr10:uidLastSave="{00000000-0000-0000-0000-000000000000}"/>
  <bookViews>
    <workbookView xWindow="-110" yWindow="-110" windowWidth="19420" windowHeight="10300" xr2:uid="{7FC8F457-73C4-4B2C-B1C1-FCF8F5FF6768}"/>
  </bookViews>
  <sheets>
    <sheet name="Sheet1" sheetId="1" r:id="rId1"/>
  </sheets>
  <externalReferences>
    <externalReference r:id="rId2"/>
  </externalReferences>
  <definedNames>
    <definedName name="solver_adj" localSheetId="0" hidden="1">Sheet1!$C$12:$I$15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Sheet1!$C$16:$I$16</definedName>
    <definedName name="solver_lhs2" localSheetId="0" hidden="1">Sheet1!$C$16:$I$16</definedName>
    <definedName name="solver_lhs3" localSheetId="0" hidden="1">Sheet1!$C$16:$I$16</definedName>
    <definedName name="solver_lhs4" localSheetId="0" hidden="1">Sheet1!$J$12:$J$15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Sheet1!$M$9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Sheet1!$C$18:$I$18</definedName>
    <definedName name="solver_rhs2" localSheetId="0" hidden="1">Sheet1!$C$18:$I$18</definedName>
    <definedName name="solver_rhs3" localSheetId="0" hidden="1">Sheet1!$C$17:$I$17</definedName>
    <definedName name="solver_rhs4" localSheetId="0" hidden="1">Sheet1!$K$12:$K$15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C16" i="1"/>
  <c r="M9" i="1"/>
  <c r="J13" i="1"/>
  <c r="J14" i="1"/>
  <c r="J15" i="1"/>
  <c r="J12" i="1"/>
  <c r="E17" i="1"/>
  <c r="F17" i="1"/>
  <c r="G17" i="1"/>
  <c r="H17" i="1"/>
  <c r="I17" i="1"/>
  <c r="C17" i="1"/>
  <c r="D18" i="1"/>
  <c r="D17" i="1" s="1"/>
  <c r="E18" i="1"/>
  <c r="F18" i="1"/>
  <c r="G18" i="1"/>
  <c r="H18" i="1"/>
  <c r="I18" i="1"/>
  <c r="C18" i="1"/>
</calcChain>
</file>

<file path=xl/sharedStrings.xml><?xml version="1.0" encoding="utf-8"?>
<sst xmlns="http://schemas.openxmlformats.org/spreadsheetml/2006/main" count="30" uniqueCount="19">
  <si>
    <t>Macon</t>
  </si>
  <si>
    <t>Louisville</t>
  </si>
  <si>
    <t>Detriot</t>
  </si>
  <si>
    <t>Phoenix</t>
  </si>
  <si>
    <t>Demand</t>
  </si>
  <si>
    <t>Tacoma</t>
  </si>
  <si>
    <t>San Diego</t>
  </si>
  <si>
    <t>Dallas</t>
  </si>
  <si>
    <t>Denver</t>
  </si>
  <si>
    <t>St.Louis</t>
  </si>
  <si>
    <t>Tampa</t>
  </si>
  <si>
    <t>Baltimore</t>
  </si>
  <si>
    <t>Max to Send</t>
  </si>
  <si>
    <t>Min Demand</t>
  </si>
  <si>
    <t>Received</t>
  </si>
  <si>
    <t>Sent</t>
  </si>
  <si>
    <t>Capacity</t>
  </si>
  <si>
    <t>Objective</t>
  </si>
  <si>
    <t>Min to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</si>
</sst>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 applyBorder="1"/>
    <xf numFmtId="44" fontId="0" fillId="0" borderId="5" xfId="1" applyFont="1" applyBorder="1"/>
    <xf numFmtId="0" fontId="0" fillId="0" borderId="7" xfId="0" applyBorder="1"/>
    <xf numFmtId="0" fontId="0" fillId="0" borderId="8" xfId="0" applyBorder="1"/>
    <xf numFmtId="44" fontId="0" fillId="0" borderId="1" xfId="1" applyFont="1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0" fontId="0" fillId="0" borderId="6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9" xfId="0" applyFont="1" applyFill="1" applyBorder="1"/>
    <xf numFmtId="44" fontId="0" fillId="0" borderId="9" xfId="1" applyFont="1" applyBorder="1"/>
    <xf numFmtId="44" fontId="0" fillId="0" borderId="10" xfId="1" applyFont="1" applyBorder="1"/>
    <xf numFmtId="44" fontId="0" fillId="0" borderId="11" xfId="1" applyFont="1" applyBorder="1"/>
    <xf numFmtId="44" fontId="0" fillId="0" borderId="6" xfId="1" applyFont="1" applyBorder="1"/>
    <xf numFmtId="43" fontId="0" fillId="0" borderId="0" xfId="2" applyFont="1"/>
    <xf numFmtId="44" fontId="0" fillId="0" borderId="0" xfId="1" applyFont="1"/>
    <xf numFmtId="2" fontId="0" fillId="0" borderId="1" xfId="1" applyNumberFormat="1" applyFont="1" applyBorder="1"/>
    <xf numFmtId="2" fontId="0" fillId="0" borderId="2" xfId="1" applyNumberFormat="1" applyFont="1" applyBorder="1"/>
    <xf numFmtId="2" fontId="0" fillId="0" borderId="3" xfId="1" applyNumberFormat="1" applyFont="1" applyBorder="1"/>
    <xf numFmtId="2" fontId="0" fillId="0" borderId="0" xfId="0" applyNumberFormat="1"/>
    <xf numFmtId="2" fontId="0" fillId="0" borderId="0" xfId="1" applyNumberFormat="1" applyFont="1" applyBorder="1"/>
    <xf numFmtId="2" fontId="0" fillId="0" borderId="5" xfId="1" applyNumberFormat="1" applyFont="1" applyBorder="1"/>
    <xf numFmtId="2" fontId="0" fillId="0" borderId="4" xfId="1" applyNumberFormat="1" applyFont="1" applyBorder="1"/>
    <xf numFmtId="2" fontId="0" fillId="0" borderId="9" xfId="1" applyNumberFormat="1" applyFont="1" applyBorder="1"/>
    <xf numFmtId="2" fontId="0" fillId="0" borderId="10" xfId="1" applyNumberFormat="1" applyFont="1" applyBorder="1"/>
    <xf numFmtId="2" fontId="0" fillId="0" borderId="11" xfId="1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ryantu-my.sharepoint.com/personal/atrenery_bryant_edu/Documents/GSCM%20330%20-%20February%2012th.xlsx" TargetMode="External"/><Relationship Id="rId1" Type="http://schemas.openxmlformats.org/officeDocument/2006/relationships/externalLinkPath" Target="https://bryantu-my.sharepoint.com/personal/atrenery_bryant_edu/Documents/GSCM%20330%20-%20February%2012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andCapacity"/>
      <sheetName val="Tables"/>
      <sheetName val="Hazelnut Heaven"/>
      <sheetName val="Crispy Rice Beef"/>
      <sheetName val="Frosted Fluff Fields"/>
      <sheetName val="Creme Brulee Cliffs"/>
      <sheetName val="Combin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BE2E-4739-4AA2-B4BF-A9C459FC46C1}">
  <dimension ref="A1:M18"/>
  <sheetViews>
    <sheetView tabSelected="1" topLeftCell="C6" zoomScale="110" workbookViewId="0">
      <selection activeCell="H15" sqref="H15"/>
    </sheetView>
  </sheetViews>
  <sheetFormatPr defaultRowHeight="14.5" x14ac:dyDescent="0.35"/>
  <cols>
    <col min="2" max="2" width="15.90625" customWidth="1"/>
    <col min="3" max="3" width="11.1796875" bestFit="1" customWidth="1"/>
    <col min="4" max="4" width="11.26953125" customWidth="1"/>
    <col min="5" max="5" width="10.6328125" customWidth="1"/>
    <col min="6" max="6" width="11.81640625" customWidth="1"/>
    <col min="7" max="7" width="12.1796875" customWidth="1"/>
    <col min="8" max="8" width="13.36328125" customWidth="1"/>
    <col min="9" max="9" width="11.7265625" customWidth="1"/>
    <col min="10" max="10" width="11.36328125" customWidth="1"/>
    <col min="11" max="11" width="10.1796875" bestFit="1" customWidth="1"/>
    <col min="13" max="13" width="8.7265625" customWidth="1"/>
  </cols>
  <sheetData>
    <row r="1" spans="1:13" ht="15" thickBot="1" x14ac:dyDescent="0.4"/>
    <row r="2" spans="1:13" ht="15" thickBot="1" x14ac:dyDescent="0.4">
      <c r="B2" s="4"/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1" t="s">
        <v>11</v>
      </c>
    </row>
    <row r="3" spans="1:13" x14ac:dyDescent="0.35">
      <c r="B3" s="12" t="s">
        <v>0</v>
      </c>
      <c r="C3" s="5">
        <v>2.5</v>
      </c>
      <c r="D3" s="6">
        <v>2.75</v>
      </c>
      <c r="E3" s="6">
        <v>1.75</v>
      </c>
      <c r="F3" s="6">
        <v>2</v>
      </c>
      <c r="G3" s="6">
        <v>2.1</v>
      </c>
      <c r="H3" s="6">
        <v>1.8</v>
      </c>
      <c r="I3" s="7">
        <v>1.65</v>
      </c>
    </row>
    <row r="4" spans="1:13" x14ac:dyDescent="0.35">
      <c r="B4" s="12" t="s">
        <v>1</v>
      </c>
      <c r="C4" s="8">
        <v>1.85</v>
      </c>
      <c r="D4" s="1">
        <v>1.9</v>
      </c>
      <c r="E4" s="1">
        <v>1.5</v>
      </c>
      <c r="F4" s="1">
        <v>1.6</v>
      </c>
      <c r="G4" s="1">
        <v>1</v>
      </c>
      <c r="H4" s="1">
        <v>1.9</v>
      </c>
      <c r="I4" s="2">
        <v>1.85</v>
      </c>
      <c r="L4" t="s">
        <v>13</v>
      </c>
      <c r="M4">
        <v>0.8</v>
      </c>
    </row>
    <row r="5" spans="1:13" x14ac:dyDescent="0.35">
      <c r="B5" s="12" t="s">
        <v>2</v>
      </c>
      <c r="C5" s="8">
        <v>2.2999999999999998</v>
      </c>
      <c r="D5" s="1">
        <v>2.25</v>
      </c>
      <c r="E5" s="1">
        <v>1.85</v>
      </c>
      <c r="F5" s="1">
        <v>1.25</v>
      </c>
      <c r="G5" s="1">
        <v>1.5</v>
      </c>
      <c r="H5" s="1">
        <v>2.25</v>
      </c>
      <c r="I5" s="2">
        <v>2</v>
      </c>
    </row>
    <row r="6" spans="1:13" ht="15" thickBot="1" x14ac:dyDescent="0.4">
      <c r="B6" s="14" t="s">
        <v>3</v>
      </c>
      <c r="C6" s="15">
        <v>1.9</v>
      </c>
      <c r="D6" s="16">
        <v>0.9</v>
      </c>
      <c r="E6" s="16">
        <v>1.6</v>
      </c>
      <c r="F6" s="16">
        <v>1.75</v>
      </c>
      <c r="G6" s="16">
        <v>2</v>
      </c>
      <c r="H6" s="16">
        <v>2.5</v>
      </c>
      <c r="I6" s="17">
        <v>2.65</v>
      </c>
    </row>
    <row r="7" spans="1:13" ht="15.5" thickTop="1" thickBot="1" x14ac:dyDescent="0.4">
      <c r="B7" s="13" t="s">
        <v>4</v>
      </c>
      <c r="C7" s="9">
        <v>8500</v>
      </c>
      <c r="D7" s="3">
        <v>14000</v>
      </c>
      <c r="E7" s="3">
        <v>13500</v>
      </c>
      <c r="F7" s="3">
        <v>13400</v>
      </c>
      <c r="G7" s="3">
        <v>18000</v>
      </c>
      <c r="H7" s="3">
        <v>15000</v>
      </c>
      <c r="I7" s="4">
        <v>9000</v>
      </c>
    </row>
    <row r="9" spans="1:13" x14ac:dyDescent="0.35">
      <c r="L9" t="s">
        <v>17</v>
      </c>
      <c r="M9" s="20">
        <f>SUMPRODUCT(C3:I6,C12:I15)</f>
        <v>109840</v>
      </c>
    </row>
    <row r="10" spans="1:13" ht="15" thickBot="1" x14ac:dyDescent="0.4">
      <c r="C10">
        <v>5</v>
      </c>
      <c r="D10">
        <v>6</v>
      </c>
      <c r="E10">
        <v>7</v>
      </c>
      <c r="F10">
        <v>8</v>
      </c>
      <c r="G10">
        <v>9</v>
      </c>
    </row>
    <row r="11" spans="1:13" ht="15" thickBot="1" x14ac:dyDescent="0.4">
      <c r="B11" s="4"/>
      <c r="C11" s="10" t="s">
        <v>5</v>
      </c>
      <c r="D11" s="10" t="s">
        <v>6</v>
      </c>
      <c r="E11" s="10" t="s">
        <v>7</v>
      </c>
      <c r="F11" s="10" t="s">
        <v>8</v>
      </c>
      <c r="G11" s="10" t="s">
        <v>9</v>
      </c>
      <c r="H11" s="10" t="s">
        <v>10</v>
      </c>
      <c r="I11" s="11" t="s">
        <v>11</v>
      </c>
      <c r="J11" s="11" t="s">
        <v>15</v>
      </c>
      <c r="K11" s="11" t="s">
        <v>16</v>
      </c>
    </row>
    <row r="12" spans="1:13" x14ac:dyDescent="0.35">
      <c r="A12">
        <v>1</v>
      </c>
      <c r="B12" s="12" t="s">
        <v>0</v>
      </c>
      <c r="C12" s="21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12000</v>
      </c>
      <c r="I12" s="23">
        <v>6000</v>
      </c>
      <c r="J12" s="20">
        <f>SUM(C12:I12)</f>
        <v>18000</v>
      </c>
      <c r="K12" s="19">
        <v>18000</v>
      </c>
    </row>
    <row r="13" spans="1:13" x14ac:dyDescent="0.35">
      <c r="A13">
        <v>2</v>
      </c>
      <c r="B13" s="12" t="s">
        <v>1</v>
      </c>
      <c r="C13" s="24">
        <v>600</v>
      </c>
      <c r="D13" s="25">
        <v>0</v>
      </c>
      <c r="E13" s="25">
        <v>0</v>
      </c>
      <c r="F13" s="25">
        <v>0</v>
      </c>
      <c r="G13" s="25">
        <v>14400</v>
      </c>
      <c r="H13" s="25">
        <v>0</v>
      </c>
      <c r="I13" s="26">
        <v>0</v>
      </c>
      <c r="J13" s="20">
        <f t="shared" ref="J13:J15" si="0">SUM(C13:I13)</f>
        <v>15000</v>
      </c>
      <c r="K13" s="19">
        <v>15000</v>
      </c>
    </row>
    <row r="14" spans="1:13" x14ac:dyDescent="0.35">
      <c r="A14">
        <v>3</v>
      </c>
      <c r="B14" s="12" t="s">
        <v>2</v>
      </c>
      <c r="C14" s="27">
        <v>0</v>
      </c>
      <c r="D14" s="25">
        <v>0</v>
      </c>
      <c r="E14" s="24">
        <v>10800</v>
      </c>
      <c r="F14" s="25">
        <v>13000</v>
      </c>
      <c r="G14" s="25">
        <v>0</v>
      </c>
      <c r="H14" s="25">
        <v>0</v>
      </c>
      <c r="I14" s="26">
        <v>1200</v>
      </c>
      <c r="J14" s="20">
        <f t="shared" si="0"/>
        <v>25000</v>
      </c>
      <c r="K14" s="19">
        <v>25000</v>
      </c>
    </row>
    <row r="15" spans="1:13" ht="15" thickBot="1" x14ac:dyDescent="0.4">
      <c r="A15">
        <v>4</v>
      </c>
      <c r="B15" s="14" t="s">
        <v>3</v>
      </c>
      <c r="C15" s="28">
        <v>6200</v>
      </c>
      <c r="D15" s="29">
        <v>13800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20">
        <f t="shared" si="0"/>
        <v>20000</v>
      </c>
      <c r="K15" s="19">
        <v>20000</v>
      </c>
    </row>
    <row r="16" spans="1:13" ht="15.5" thickTop="1" thickBot="1" x14ac:dyDescent="0.4">
      <c r="B16" s="14" t="s">
        <v>14</v>
      </c>
      <c r="C16" s="18">
        <f>SUM(C12:C15)</f>
        <v>6800</v>
      </c>
      <c r="D16" s="18">
        <f t="shared" ref="D16:I16" si="1">SUM(D12:D15)</f>
        <v>13800</v>
      </c>
      <c r="E16" s="18">
        <f t="shared" si="1"/>
        <v>10800</v>
      </c>
      <c r="F16" s="18">
        <f t="shared" si="1"/>
        <v>13000</v>
      </c>
      <c r="G16" s="18">
        <f t="shared" si="1"/>
        <v>14400</v>
      </c>
      <c r="H16" s="18">
        <f t="shared" si="1"/>
        <v>12000</v>
      </c>
      <c r="I16" s="18">
        <f t="shared" si="1"/>
        <v>7200</v>
      </c>
    </row>
    <row r="17" spans="2:9" ht="15.5" thickTop="1" thickBot="1" x14ac:dyDescent="0.4">
      <c r="B17" s="13" t="s">
        <v>18</v>
      </c>
      <c r="C17">
        <f>$M$4*C18</f>
        <v>6800</v>
      </c>
      <c r="D17">
        <f t="shared" ref="D17:I17" si="2">$M$4*D18</f>
        <v>11200</v>
      </c>
      <c r="E17">
        <f t="shared" si="2"/>
        <v>10800</v>
      </c>
      <c r="F17">
        <f t="shared" si="2"/>
        <v>10720</v>
      </c>
      <c r="G17">
        <f t="shared" si="2"/>
        <v>14400</v>
      </c>
      <c r="H17">
        <f t="shared" si="2"/>
        <v>12000</v>
      </c>
      <c r="I17">
        <f t="shared" si="2"/>
        <v>7200</v>
      </c>
    </row>
    <row r="18" spans="2:9" ht="15" thickBot="1" x14ac:dyDescent="0.4">
      <c r="B18" s="13" t="s">
        <v>12</v>
      </c>
      <c r="C18">
        <f>C7</f>
        <v>8500</v>
      </c>
      <c r="D18">
        <f t="shared" ref="D18:I18" si="3">D7</f>
        <v>14000</v>
      </c>
      <c r="E18">
        <f t="shared" si="3"/>
        <v>13500</v>
      </c>
      <c r="F18">
        <f t="shared" si="3"/>
        <v>13400</v>
      </c>
      <c r="G18">
        <f t="shared" si="3"/>
        <v>18000</v>
      </c>
      <c r="H18">
        <f t="shared" si="3"/>
        <v>15000</v>
      </c>
      <c r="I18">
        <f t="shared" si="3"/>
        <v>9000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d4951f-738f-444e-8929-cff8782e45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A15E9C8ADB21408C2AFF5D5A3E4893" ma:contentTypeVersion="6" ma:contentTypeDescription="Create a new document." ma:contentTypeScope="" ma:versionID="a7eed9e45bccebfa88af59f985eae336">
  <xsd:schema xmlns:xsd="http://www.w3.org/2001/XMLSchema" xmlns:xs="http://www.w3.org/2001/XMLSchema" xmlns:p="http://schemas.microsoft.com/office/2006/metadata/properties" xmlns:ns3="ffd4951f-738f-444e-8929-cff8782e45ab" targetNamespace="http://schemas.microsoft.com/office/2006/metadata/properties" ma:root="true" ma:fieldsID="d0b289819e0e9632fd64c3b3c13a7b47" ns3:_="">
    <xsd:import namespace="ffd4951f-738f-444e-8929-cff8782e45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4951f-738f-444e-8929-cff8782e45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05DB2-30E3-4410-A055-A2B5D6C852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F03DAE-C749-4CF3-A00D-3C14ED595178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ffd4951f-738f-444e-8929-cff8782e45a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28922C-E827-4CE2-8B8F-666E5519F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4951f-738f-444e-8929-cff8782e45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Harris</dc:creator>
  <cp:lastModifiedBy>Aidan Trenery</cp:lastModifiedBy>
  <dcterms:created xsi:type="dcterms:W3CDTF">2025-02-12T23:03:12Z</dcterms:created>
  <dcterms:modified xsi:type="dcterms:W3CDTF">2025-02-13T02:20:35Z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0x010100C7A15E9C8ADB21408C2AFF5D5A3E4893</vt:lpwstr>
  </property>
</Properties>
</file>