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<sst xmlns="http://schemas.openxmlformats.org/spreadsheetml/2006/main" count="21" uniqueCount="21">
  <si>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желтая</t>
  </si>
  <si>
    <t>высота</t>
  </si>
  <si>
    <t>61 +- 0.5</t>
  </si>
  <si>
    <t>мм</t>
  </si>
  <si>
    <t>кол-во витков</t>
  </si>
  <si>
    <t>вес</t>
  </si>
  <si>
    <t>35 +- 1</t>
  </si>
  <si>
    <t>г</t>
  </si>
  <si>
    <t>20 колебаний (ж)</t>
  </si>
  <si>
    <t>ср</t>
  </si>
  <si>
    <t>период</t>
  </si>
  <si>
    <t>10 витков (20)</t>
  </si>
  <si>
    <t>15 витков (10)</t>
  </si>
  <si>
    <t>20 витков (10)</t>
  </si>
  <si>
    <t>25 витков (10)</t>
  </si>
  <si>
    <t>30 витков (10)</t>
  </si>
  <si>
    <t>35 витков (10)</t>
  </si>
  <si>
    <t>res</t>
  </si>
  <si>
    <t>res / 4</t>
  </si>
  <si>
    <t>avg</t>
  </si>
  <si>
    <t>stddev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</si>
</sst>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38.0</v>
      </c>
    </row>
    <row r="4">
      <c r="A4" s="1" t="s">
        <v>5</v>
      </c>
      <c r="B4" s="1" t="s">
        <v>6</v>
      </c>
      <c r="C4" s="1" t="s">
        <v>7</v>
      </c>
    </row>
    <row r="6">
      <c r="A6" s="1" t="s">
        <v>8</v>
      </c>
      <c r="B6" s="1">
        <v>1.0</v>
      </c>
      <c r="C6" s="1">
        <v>2.0</v>
      </c>
      <c r="D6" s="1">
        <v>3.0</v>
      </c>
      <c r="E6" s="1">
        <v>4.0</v>
      </c>
      <c r="F6" s="1">
        <v>5.0</v>
      </c>
      <c r="G6" s="1">
        <v>6.0</v>
      </c>
      <c r="H6" s="1">
        <v>7.0</v>
      </c>
      <c r="I6" s="1" t="s">
        <v>9</v>
      </c>
      <c r="K6" s="1" t="s">
        <v>10</v>
      </c>
    </row>
    <row r="7">
      <c r="A7" s="1" t="s">
        <v>11</v>
      </c>
      <c r="B7" s="1">
        <v>10.94</v>
      </c>
      <c r="C7" s="1">
        <v>11.01</v>
      </c>
      <c r="D7" s="1">
        <v>10.97</v>
      </c>
      <c r="E7" s="2">
        <v>11.0</v>
      </c>
      <c r="F7" s="2">
        <v>11.0</v>
      </c>
      <c r="G7" s="1">
        <v>11.02</v>
      </c>
      <c r="H7" s="1">
        <v>11.07</v>
      </c>
      <c r="I7" s="3">
        <f t="shared" ref="I7:I12" si="1">AVERAGE(B7:H7)</f>
        <v>11.00142857</v>
      </c>
      <c r="K7" s="3">
        <f>I7/20</f>
        <v>0.5500714286</v>
      </c>
      <c r="L7" s="1">
        <v>10.0</v>
      </c>
    </row>
    <row r="8">
      <c r="A8" s="1" t="s">
        <v>12</v>
      </c>
      <c r="B8" s="1">
        <v>7.57</v>
      </c>
      <c r="C8" s="1">
        <v>7.66</v>
      </c>
      <c r="D8" s="1">
        <v>7.56</v>
      </c>
      <c r="E8" s="1">
        <v>7.68</v>
      </c>
      <c r="F8" s="1">
        <v>7.58</v>
      </c>
      <c r="G8" s="1">
        <v>7.68</v>
      </c>
      <c r="H8" s="1">
        <v>7.71</v>
      </c>
      <c r="I8" s="3">
        <f t="shared" si="1"/>
        <v>7.634285714</v>
      </c>
      <c r="K8" s="3">
        <f t="shared" ref="K8:K12" si="2">I8/10</f>
        <v>0.7634285714</v>
      </c>
      <c r="L8" s="1">
        <v>15.0</v>
      </c>
    </row>
    <row r="9">
      <c r="A9" s="1" t="s">
        <v>13</v>
      </c>
      <c r="B9" s="1">
        <v>10.15</v>
      </c>
      <c r="C9" s="1">
        <v>10.24</v>
      </c>
      <c r="D9" s="1">
        <v>10.17</v>
      </c>
      <c r="E9" s="1">
        <v>10.14</v>
      </c>
      <c r="F9" s="1">
        <v>10.21</v>
      </c>
      <c r="G9" s="1">
        <v>10.07</v>
      </c>
      <c r="H9" s="1">
        <v>10.02</v>
      </c>
      <c r="I9" s="3">
        <f t="shared" si="1"/>
        <v>10.14285714</v>
      </c>
      <c r="K9" s="3">
        <f t="shared" si="2"/>
        <v>1.014285714</v>
      </c>
      <c r="L9" s="1">
        <v>20.0</v>
      </c>
    </row>
    <row r="10">
      <c r="A10" s="1" t="s">
        <v>14</v>
      </c>
      <c r="B10" s="1">
        <v>12.47</v>
      </c>
      <c r="C10" s="1">
        <v>12.41</v>
      </c>
      <c r="D10" s="1">
        <v>12.26</v>
      </c>
      <c r="E10" s="1">
        <v>12.28</v>
      </c>
      <c r="F10" s="1">
        <v>12.33</v>
      </c>
      <c r="G10" s="1">
        <v>12.35</v>
      </c>
      <c r="H10" s="1">
        <v>12.4</v>
      </c>
      <c r="I10" s="3">
        <f t="shared" si="1"/>
        <v>12.35714286</v>
      </c>
      <c r="K10" s="3">
        <f t="shared" si="2"/>
        <v>1.235714286</v>
      </c>
      <c r="L10" s="1">
        <v>25.0</v>
      </c>
    </row>
    <row r="11">
      <c r="A11" s="1" t="s">
        <v>15</v>
      </c>
      <c r="B11" s="1">
        <v>15.06</v>
      </c>
      <c r="C11" s="1">
        <v>14.97</v>
      </c>
      <c r="D11" s="2">
        <v>15.0</v>
      </c>
      <c r="E11" s="1">
        <v>14.86</v>
      </c>
      <c r="F11" s="1">
        <v>14.97</v>
      </c>
      <c r="G11" s="1">
        <v>14.87</v>
      </c>
      <c r="H11" s="1">
        <v>14.95</v>
      </c>
      <c r="I11" s="3">
        <f t="shared" si="1"/>
        <v>14.95428571</v>
      </c>
      <c r="K11" s="3">
        <f t="shared" si="2"/>
        <v>1.495428571</v>
      </c>
      <c r="L11" s="1">
        <v>30.0</v>
      </c>
    </row>
    <row r="12">
      <c r="A12" s="1" t="s">
        <v>16</v>
      </c>
      <c r="B12" s="1">
        <v>17.33</v>
      </c>
      <c r="C12" s="1">
        <v>17.35</v>
      </c>
      <c r="D12" s="1">
        <v>17.27</v>
      </c>
      <c r="E12" s="1">
        <v>17.36</v>
      </c>
      <c r="F12" s="1">
        <v>17.32</v>
      </c>
      <c r="G12" s="1">
        <v>17.25</v>
      </c>
      <c r="H12" s="1">
        <v>17.29</v>
      </c>
      <c r="I12" s="3">
        <f t="shared" si="1"/>
        <v>17.31</v>
      </c>
      <c r="K12" s="3">
        <f t="shared" si="2"/>
        <v>1.731</v>
      </c>
      <c r="L12" s="1">
        <v>35.0</v>
      </c>
    </row>
    <row r="13">
      <c r="A13" s="1" t="s">
        <v>17</v>
      </c>
      <c r="B13" s="1" t="s">
        <v>18</v>
      </c>
    </row>
    <row r="14">
      <c r="A14" s="3">
        <f>1+58/60</f>
        <v>1.966666667</v>
      </c>
      <c r="B14" s="3">
        <f t="shared" ref="B14:B23" si="3">A14/4</f>
        <v>0.4916666667</v>
      </c>
    </row>
    <row r="15">
      <c r="A15" s="3">
        <f>1+54/60</f>
        <v>1.9</v>
      </c>
      <c r="B15" s="3">
        <f t="shared" si="3"/>
        <v>0.475</v>
      </c>
    </row>
    <row r="16">
      <c r="A16" s="1">
        <v>1.9</v>
      </c>
      <c r="B16" s="3">
        <f t="shared" si="3"/>
        <v>0.475</v>
      </c>
      <c r="C16" s="4" t="s">
        <v>19</v>
      </c>
      <c r="D16" s="4" t="s">
        <v>20</v>
      </c>
    </row>
    <row r="17">
      <c r="A17" s="3">
        <f>1+53/60</f>
        <v>1.883333333</v>
      </c>
      <c r="B17" s="3">
        <f t="shared" si="3"/>
        <v>0.4708333333</v>
      </c>
      <c r="C17" s="5">
        <f>AVERAGE(A14:A23)</f>
        <v>1.921666667</v>
      </c>
      <c r="D17" s="6">
        <f>STDEV(A14:A23)</f>
        <v>0.02611702061</v>
      </c>
    </row>
    <row r="18">
      <c r="A18" s="3">
        <f>1+56/60</f>
        <v>1.933333333</v>
      </c>
      <c r="B18" s="3">
        <f t="shared" si="3"/>
        <v>0.4833333333</v>
      </c>
      <c r="C18" s="5">
        <f>AVERAGE(B14:B23)</f>
        <v>0.4804166667</v>
      </c>
      <c r="D18" s="5">
        <f>STDEV(B14:B23)</f>
        <v>0.006529255152</v>
      </c>
    </row>
    <row r="19">
      <c r="A19" s="3">
        <f>1+54/60</f>
        <v>1.9</v>
      </c>
      <c r="B19" s="3">
        <f t="shared" si="3"/>
        <v>0.475</v>
      </c>
    </row>
    <row r="20">
      <c r="A20" s="1">
        <f t="shared" ref="A20:A21" si="4">1+56/60</f>
        <v>1.933333333</v>
      </c>
      <c r="B20" s="3">
        <f t="shared" si="3"/>
        <v>0.4833333333</v>
      </c>
    </row>
    <row r="21">
      <c r="A21" s="1">
        <f t="shared" si="4"/>
        <v>1.933333333</v>
      </c>
      <c r="B21" s="3">
        <f t="shared" si="3"/>
        <v>0.4833333333</v>
      </c>
    </row>
    <row r="22">
      <c r="A22" s="3">
        <f>1+57/60</f>
        <v>1.95</v>
      </c>
      <c r="B22" s="3">
        <f t="shared" si="3"/>
        <v>0.4875</v>
      </c>
    </row>
    <row r="23">
      <c r="A23" s="3">
        <f>1+55/60</f>
        <v>1.916666667</v>
      </c>
      <c r="B23" s="3">
        <f t="shared" si="3"/>
        <v>0.4791666667</v>
      </c>
    </row>
  </sheetData>
  <drawing r:id="rId1"/>
</worksheet>
</file>