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Dynamics" sheetId="1" r:id="rId4"/>
    <sheet state="visible" name="Action Plan" sheetId="2" r:id="rId5"/>
    <sheet state="visible" name="Product Backlog" sheetId="3" r:id="rId6"/>
    <sheet state="visible" name="Burn Down Chart" sheetId="4" r:id="rId7"/>
    <sheet state="visible" name="Burn Down Graph" sheetId="5" r:id="rId8"/>
    <sheet state="visible" name="Sprint Retrospective" sheetId="6" r:id="rId9"/>
  </sheets>
  <definedNames>
    <definedName hidden="1" localSheetId="2" name="_xlnm._FilterDatabase">'Product Backlog'!$A$2:$J$21</definedName>
  </definedNames>
  <calcPr/>
</workbook>
</file>

<file path=xl/sharedStrings.xml><?xml version="1.0" encoding="utf-8"?>
<sst xmlns="http://schemas.openxmlformats.org/spreadsheetml/2006/main" count="395" uniqueCount="163">
  <si>
    <t>Team Dynamics</t>
  </si>
  <si>
    <t>Team lead --&gt;</t>
  </si>
  <si>
    <t>Aiden</t>
  </si>
  <si>
    <t>Secretary --&gt;</t>
  </si>
  <si>
    <t>Diego</t>
  </si>
  <si>
    <t>Scrum Master --&gt;</t>
  </si>
  <si>
    <t>Kihambo</t>
  </si>
  <si>
    <t>Team GitHub repo (public)</t>
  </si>
  <si>
    <t>Email</t>
  </si>
  <si>
    <t>Password</t>
  </si>
  <si>
    <t>Create test user:</t>
  </si>
  <si>
    <t>testuser@gmail.com</t>
  </si>
  <si>
    <t>******</t>
  </si>
  <si>
    <t>create test admin:</t>
  </si>
  <si>
    <t>testadmin@gmail.com</t>
  </si>
  <si>
    <t>Level of uncertainty</t>
  </si>
  <si>
    <t>1-2 people uncertain of a technology is sus</t>
  </si>
  <si>
    <t>Process for escelation</t>
  </si>
  <si>
    <t>Documentation to determine team members work progress</t>
  </si>
  <si>
    <t xml:space="preserve">Scrum process will help to determine this. </t>
  </si>
  <si>
    <t>-document scrum process</t>
  </si>
  <si>
    <r>
      <rPr>
        <rFont val="Arial"/>
        <color theme="1"/>
      </rPr>
      <t>EVERYONE IS RESPONSABLE FOR SUBMITTING ASSIGNMENTS but only teamlead will submit (</t>
    </r>
    <r>
      <rPr>
        <rFont val="Arial"/>
        <b/>
        <color theme="1"/>
      </rPr>
      <t>ALWAYS CC REST OF TEAM ON EMAIL</t>
    </r>
    <r>
      <rPr>
        <rFont val="Arial"/>
        <color theme="1"/>
      </rPr>
      <t>)</t>
    </r>
  </si>
  <si>
    <t>Teamlead is only figure head role, up to us to decide if the position holds authority</t>
  </si>
  <si>
    <t xml:space="preserve">agree to % of work distributed to team members </t>
  </si>
  <si>
    <r>
      <rPr>
        <rFont val="Arial"/>
        <b/>
        <color theme="1"/>
      </rPr>
      <t>COME TO AGREEMENT ON WORK DISTRIBUTION</t>
    </r>
    <r>
      <rPr>
        <rFont val="Arial"/>
        <color theme="1"/>
      </rPr>
      <t xml:space="preserve"> to avoid team conflict for each semester </t>
    </r>
  </si>
  <si>
    <t>Create an Agenda before meeting</t>
  </si>
  <si>
    <t>Assign recorder/secretary to take notes</t>
  </si>
  <si>
    <t>End meetings with action item</t>
  </si>
  <si>
    <t>UNDERSTAND SCRUM!!!</t>
  </si>
  <si>
    <t>Take time to understand it and fully commit to it</t>
  </si>
  <si>
    <t xml:space="preserve">get an assignment outline reviewed to verify you are on the right track </t>
  </si>
  <si>
    <r>
      <rPr>
        <rFont val="Arial"/>
        <b/>
        <color theme="1"/>
      </rPr>
      <t>INCLUDE:</t>
    </r>
    <r>
      <rPr>
        <rFont val="Arial"/>
        <color theme="1"/>
      </rPr>
      <t xml:space="preserve"> research time, testing time, costruction time, and peer review time </t>
    </r>
  </si>
  <si>
    <t>AGENDA</t>
  </si>
  <si>
    <t xml:space="preserve"> </t>
  </si>
  <si>
    <t>Steps to succes</t>
  </si>
  <si>
    <t>Delegate BRD features</t>
  </si>
  <si>
    <t>Break down each task into a bunch of user stories</t>
  </si>
  <si>
    <t>Whole team decides on each task and effort point value.</t>
  </si>
  <si>
    <t>whole team assigns equal work</t>
  </si>
  <si>
    <t>Action Item</t>
  </si>
  <si>
    <t>meet in usu tomorrow to finish brd and hw</t>
  </si>
  <si>
    <t>Backlog ID</t>
  </si>
  <si>
    <t>Priority</t>
  </si>
  <si>
    <t>Context</t>
  </si>
  <si>
    <t>Responsibility</t>
  </si>
  <si>
    <t>Task</t>
  </si>
  <si>
    <t>Expected Outcome</t>
  </si>
  <si>
    <t>Effort</t>
  </si>
  <si>
    <t>Status</t>
  </si>
  <si>
    <t>Inside Date</t>
  </si>
  <si>
    <t>Due Date</t>
  </si>
  <si>
    <t>First sprint Interval   9/29 - 10/2</t>
  </si>
  <si>
    <t>RFP</t>
  </si>
  <si>
    <t>Jacob</t>
  </si>
  <si>
    <t>Scope</t>
  </si>
  <si>
    <t>Accurately Depicts Product's Scope</t>
  </si>
  <si>
    <t>Complete</t>
  </si>
  <si>
    <t>Value/Purpose</t>
  </si>
  <si>
    <t>Accurately Depicts Product's Value/Purpose</t>
  </si>
  <si>
    <t>Local Musician Search</t>
  </si>
  <si>
    <t>Full Feature described in Template format</t>
  </si>
  <si>
    <t>Bingo Board</t>
  </si>
  <si>
    <t>User Types</t>
  </si>
  <si>
    <t>Accurately Depicts Product's User Types</t>
  </si>
  <si>
    <t>Vision</t>
  </si>
  <si>
    <t>Accurately Depicts Product's Vision</t>
  </si>
  <si>
    <t>Gig Management</t>
  </si>
  <si>
    <t>Nathan</t>
  </si>
  <si>
    <t>Artist/Venue Profile Calendar</t>
  </si>
  <si>
    <t>Basic Track Editing</t>
  </si>
  <si>
    <t>Target Audience</t>
  </si>
  <si>
    <t>Accurately Depicts Product's Target Audience</t>
  </si>
  <si>
    <t xml:space="preserve">Jacob </t>
  </si>
  <si>
    <t>Artist Profile Portfolio</t>
  </si>
  <si>
    <t>Artist Collaboration Space</t>
  </si>
  <si>
    <t xml:space="preserve">Audio Visualizer </t>
  </si>
  <si>
    <t>Tempo Tool</t>
  </si>
  <si>
    <t>Ear Training</t>
  </si>
  <si>
    <t>ALL</t>
  </si>
  <si>
    <t>Glossary</t>
  </si>
  <si>
    <t>Include glossary terms and resources that you use</t>
  </si>
  <si>
    <t>Reminding Vong of our feedback</t>
  </si>
  <si>
    <t>Everyone remind Prof to help us revise</t>
  </si>
  <si>
    <t>--</t>
  </si>
  <si>
    <t>BRD</t>
  </si>
  <si>
    <t>BRD Format for Vong</t>
  </si>
  <si>
    <t>Try to pester Vong to help us figure out BRD requirements</t>
  </si>
  <si>
    <t>Second Sprint interval 10/2 - 10/4 sprint interval</t>
  </si>
  <si>
    <t>first BRD draft</t>
  </si>
  <si>
    <t>BRD is approved based on requirements on GitHub</t>
  </si>
  <si>
    <t>Project Plan</t>
  </si>
  <si>
    <t>first Project Plan (first half) draft</t>
  </si>
  <si>
    <t>Base requirements off GitHub and Notes</t>
  </si>
  <si>
    <t>first Project Roadmap draft</t>
  </si>
  <si>
    <t>Kameron</t>
  </si>
  <si>
    <t>first Risk Mitigation draft</t>
  </si>
  <si>
    <t>first Project Plan (second half) draft</t>
  </si>
  <si>
    <t>HW</t>
  </si>
  <si>
    <t>Get info on DB HW</t>
  </si>
  <si>
    <t>second BRD draft</t>
  </si>
  <si>
    <t>Third sprint Interval   10/5 - 10/11</t>
  </si>
  <si>
    <t>BRD Phase 1</t>
  </si>
  <si>
    <t xml:space="preserve">User Managements </t>
  </si>
  <si>
    <t>All user stories pertaining to feature's functionality are fleshed out according to Vong's feedback</t>
  </si>
  <si>
    <t>Collaboration Search</t>
  </si>
  <si>
    <t>Artist Portfolio</t>
  </si>
  <si>
    <t>Tempo Tool (Metronome)</t>
  </si>
  <si>
    <t>Audio Visualizer</t>
  </si>
  <si>
    <t>Basic Track Editor</t>
  </si>
  <si>
    <t>Artist Profile Calendar</t>
  </si>
  <si>
    <t>Scale Display</t>
  </si>
  <si>
    <t>Gig Review System</t>
  </si>
  <si>
    <t>Collab Feature</t>
  </si>
  <si>
    <t>BRD Phase 2</t>
  </si>
  <si>
    <t>Music-Lesson Hub</t>
  </si>
  <si>
    <t>Advanced Search</t>
  </si>
  <si>
    <t>Tempo Transposition Tool</t>
  </si>
  <si>
    <t>Rhythm Tempo Game</t>
  </si>
  <si>
    <t>Get BRD Approved</t>
  </si>
  <si>
    <t>Sprint Planning</t>
  </si>
  <si>
    <t>Assignments</t>
  </si>
  <si>
    <t>Mon</t>
  </si>
  <si>
    <t>Tue</t>
  </si>
  <si>
    <t>Wed</t>
  </si>
  <si>
    <t>Thur</t>
  </si>
  <si>
    <t>Fri</t>
  </si>
  <si>
    <t>Developer</t>
  </si>
  <si>
    <t>Action Items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</si>
  <si>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</si>
  <si>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</si>
  <si>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</si>
  <si>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</si>
  <si>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</si>
  <si>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</si>
  <si>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</si>
  <si>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</si>
  <si>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</si>
  <si>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https://youtu.be/J17dOgmjS2c?feature=shared</t>
  </si>
  <si>
    <t>Source:</t>
  </si>
  <si>
    <t>first Project Plan draft</t>
  </si>
  <si>
    <t>Remaining Effort</t>
  </si>
  <si>
    <t>Ideal Trend</t>
  </si>
  <si>
    <t>What went well in the Sprint</t>
  </si>
  <si>
    <t>What could be improved</t>
  </si>
  <si>
    <t>What will we commit to improve in the next Sprint</t>
  </si>
  <si>
    <t>Jacob: Proposal approved yay</t>
  </si>
  <si>
    <t>Jacob: Having more BRD revisions</t>
  </si>
  <si>
    <t>Jacob: step by step approval for speed</t>
  </si>
  <si>
    <t>Kameron: I got to join another team :D</t>
  </si>
  <si>
    <t>Kameron: Getting more feedback on assignments</t>
  </si>
  <si>
    <t>Kameron: Finish assignments in a timely manner in order to get more feedback</t>
  </si>
  <si>
    <t>Nathan: Assignments were easily understood</t>
  </si>
  <si>
    <t>Nathan: work faster to get more feedback</t>
  </si>
  <si>
    <t>Nathan: Coordination and using our time more effectively</t>
  </si>
  <si>
    <t>Aiden: My team helped me scope out our teams priorities</t>
  </si>
  <si>
    <t>Aiden: Start small and then work incrementally and exponenetially delegating along the way</t>
  </si>
  <si>
    <t>Aiden: We must use our time/energy wisely/efficiently by getting the fundamental requirements approved first</t>
  </si>
  <si>
    <t>Kihambo: We got approved.</t>
  </si>
  <si>
    <t>Kihambo: coordination among the group. Communication can happen faster</t>
  </si>
  <si>
    <t>Kihambo: communicating more efficiently</t>
  </si>
  <si>
    <t>Diego: Ironing out the features and asking opinions of musicians our age was "fun"</t>
  </si>
  <si>
    <t>Diego: Maintain a more uniform workflow</t>
  </si>
  <si>
    <t>Diego: My sleep schedule.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</si>
</sst>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d-mmm"/>
  </numFmts>
  <fonts count="16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sz val="14.0"/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25.0"/>
      <color theme="0"/>
      <name val="Calibri"/>
    </font>
    <font>
      <b/>
      <sz val="11.0"/>
      <color rgb="FF000000"/>
      <name val="Calibri"/>
    </font>
    <font/>
    <font>
      <u/>
      <sz val="11.0"/>
      <color rgb="FF0563C1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F4B084"/>
        <bgColor rgb="FFF4B084"/>
      </patternFill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9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4" fontId="3" numFmtId="0" xfId="0" applyAlignment="1" applyFill="1" applyFont="1">
      <alignment horizontal="center" vertical="center"/>
    </xf>
    <xf borderId="0" fillId="0" fontId="8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shrinkToFit="0" vertical="center" wrapText="0"/>
    </xf>
    <xf borderId="0" fillId="5" fontId="11" numFmtId="0" xfId="0" applyAlignment="1" applyFill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6" fontId="12" numFmtId="0" xfId="0" applyAlignment="1" applyFill="1" applyFont="1">
      <alignment horizontal="center" readingOrder="0" shrinkToFit="0" vertical="center" wrapText="0"/>
    </xf>
    <xf borderId="2" fillId="7" fontId="12" numFmtId="0" xfId="0" applyAlignment="1" applyBorder="1" applyFill="1" applyFont="1">
      <alignment horizontal="center" readingOrder="0" shrinkToFit="0" vertical="center" wrapText="0"/>
    </xf>
    <xf borderId="1" fillId="8" fontId="12" numFmtId="0" xfId="0" applyAlignment="1" applyBorder="1" applyFill="1" applyFont="1">
      <alignment horizontal="center" readingOrder="0" shrinkToFit="0" vertical="center" wrapText="0"/>
    </xf>
    <xf borderId="3" fillId="6" fontId="12" numFmtId="165" xfId="0" applyAlignment="1" applyBorder="1" applyFont="1" applyNumberFormat="1">
      <alignment horizontal="center" readingOrder="0" shrinkToFit="0" vertical="center" wrapText="0"/>
    </xf>
    <xf borderId="4" fillId="0" fontId="13" numFmtId="0" xfId="0" applyBorder="1" applyFont="1"/>
    <xf borderId="3" fillId="6" fontId="12" numFmtId="0" xfId="0" applyAlignment="1" applyBorder="1" applyFont="1">
      <alignment horizontal="center" readingOrder="0" shrinkToFit="0" vertical="center" wrapText="0"/>
    </xf>
    <xf borderId="1" fillId="6" fontId="12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8" fillId="9" fontId="12" numFmtId="0" xfId="0" applyAlignment="1" applyBorder="1" applyFill="1" applyFont="1">
      <alignment horizontal="center" readingOrder="0" shrinkToFit="0" vertical="center" wrapText="0"/>
    </xf>
    <xf borderId="9" fillId="0" fontId="13" numFmtId="0" xfId="0" applyBorder="1" applyFont="1"/>
    <xf borderId="3" fillId="0" fontId="13" numFmtId="0" xfId="0" applyBorder="1" applyFont="1"/>
    <xf borderId="1" fillId="9" fontId="10" numFmtId="0" xfId="0" applyAlignment="1" applyBorder="1" applyFont="1">
      <alignment horizontal="center" readingOrder="0" shrinkToFit="0" vertical="center" wrapText="0"/>
    </xf>
    <xf borderId="8" fillId="10" fontId="12" numFmtId="0" xfId="0" applyAlignment="1" applyBorder="1" applyFill="1" applyFont="1">
      <alignment horizontal="center" readingOrder="0" shrinkToFit="0" vertical="center" wrapText="0"/>
    </xf>
    <xf borderId="1" fillId="10" fontId="10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horizontal="center"/>
    </xf>
    <xf borderId="0" fillId="11" fontId="3" numFmtId="0" xfId="0" applyAlignment="1" applyFill="1" applyFont="1">
      <alignment readingOrder="0"/>
    </xf>
    <xf borderId="0" fillId="11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Graph 10/2-10/10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Chart'!$F$5:$L$5</c:f>
            </c:strRef>
          </c:cat>
          <c:val>
            <c:numRef>
              <c:f>'Burn Down Chart'!$E$48:$L$48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Chart'!$F$5:$L$5</c:f>
            </c:strRef>
          </c:cat>
          <c:val>
            <c:numRef>
              <c:f>'Burn Down Chart'!$E$49:$L$49</c:f>
              <c:numCache/>
            </c:numRef>
          </c:val>
          <c:smooth val="0"/>
        </c:ser>
        <c:axId val="431601429"/>
        <c:axId val="711071829"/>
      </c:lineChart>
      <c:catAx>
        <c:axId val="431601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071829"/>
      </c:catAx>
      <c:valAx>
        <c:axId val="71107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601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J17dOgmjS2c?feature=share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1" t="s">
        <v>0</v>
      </c>
      <c r="D1" s="2" t="s">
        <v>1</v>
      </c>
      <c r="E1" s="3" t="s">
        <v>2</v>
      </c>
      <c r="G1" s="2" t="s">
        <v>3</v>
      </c>
      <c r="H1" s="3" t="s">
        <v>4</v>
      </c>
      <c r="J1" s="2" t="s">
        <v>5</v>
      </c>
      <c r="K1" s="3" t="s">
        <v>6</v>
      </c>
    </row>
    <row r="2">
      <c r="A2" s="1"/>
      <c r="D2" s="2"/>
      <c r="E2" s="3"/>
    </row>
    <row r="3">
      <c r="A3" s="3" t="s">
        <v>7</v>
      </c>
      <c r="C3" s="3" t="s">
        <v>8</v>
      </c>
      <c r="E3" s="3" t="s">
        <v>9</v>
      </c>
    </row>
    <row r="4">
      <c r="A4" s="3" t="s">
        <v>10</v>
      </c>
      <c r="C4" s="3" t="s">
        <v>11</v>
      </c>
      <c r="E4" s="3" t="s">
        <v>12</v>
      </c>
    </row>
    <row r="5">
      <c r="A5" s="3" t="s">
        <v>13</v>
      </c>
      <c r="C5" s="3" t="s">
        <v>14</v>
      </c>
      <c r="E5" s="3" t="s">
        <v>12</v>
      </c>
    </row>
    <row r="7">
      <c r="A7" s="3" t="s">
        <v>15</v>
      </c>
    </row>
    <row r="8">
      <c r="A8" s="3" t="s">
        <v>16</v>
      </c>
    </row>
    <row r="10">
      <c r="A10" s="3" t="s">
        <v>17</v>
      </c>
    </row>
    <row r="11">
      <c r="A11" s="2" t="s">
        <v>18</v>
      </c>
    </row>
    <row r="12">
      <c r="A12" s="3" t="s">
        <v>19</v>
      </c>
    </row>
    <row r="13">
      <c r="A13" s="3" t="s">
        <v>20</v>
      </c>
    </row>
    <row r="15">
      <c r="A15" s="3" t="s">
        <v>21</v>
      </c>
    </row>
    <row r="17">
      <c r="A17" s="3" t="s">
        <v>22</v>
      </c>
    </row>
    <row r="18">
      <c r="A18" s="3" t="s">
        <v>23</v>
      </c>
    </row>
    <row r="19">
      <c r="A19" s="3" t="s">
        <v>24</v>
      </c>
    </row>
    <row r="21">
      <c r="A21" s="4" t="s">
        <v>25</v>
      </c>
      <c r="B21" s="5"/>
      <c r="C21" s="5"/>
    </row>
    <row r="22">
      <c r="A22" s="6" t="s">
        <v>26</v>
      </c>
    </row>
    <row r="23">
      <c r="A23" s="4" t="s">
        <v>27</v>
      </c>
      <c r="B23" s="5"/>
    </row>
    <row r="26">
      <c r="A26" s="2" t="s">
        <v>28</v>
      </c>
    </row>
    <row r="27">
      <c r="A27" s="3" t="s">
        <v>29</v>
      </c>
    </row>
    <row r="29">
      <c r="A29" s="3" t="s">
        <v>30</v>
      </c>
    </row>
    <row r="31">
      <c r="A31" s="3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3" t="s">
        <v>32</v>
      </c>
      <c r="D2" s="3" t="s">
        <v>33</v>
      </c>
    </row>
    <row r="3">
      <c r="C3" s="3" t="s">
        <v>34</v>
      </c>
    </row>
    <row r="4">
      <c r="B4" s="3">
        <v>1.0</v>
      </c>
      <c r="C4" s="3" t="s">
        <v>35</v>
      </c>
    </row>
    <row r="5">
      <c r="B5" s="3">
        <v>2.0</v>
      </c>
      <c r="C5" s="3" t="s">
        <v>36</v>
      </c>
    </row>
    <row r="6">
      <c r="B6" s="3">
        <v>3.0</v>
      </c>
      <c r="C6" s="3" t="s">
        <v>37</v>
      </c>
    </row>
    <row r="7">
      <c r="B7" s="3">
        <v>4.0</v>
      </c>
      <c r="C7" s="3" t="s">
        <v>38</v>
      </c>
    </row>
    <row r="9">
      <c r="C9" s="3" t="s">
        <v>39</v>
      </c>
    </row>
    <row r="10">
      <c r="B10" s="3">
        <v>1.0</v>
      </c>
      <c r="C10" s="3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12.13"/>
    <col customWidth="1" min="4" max="4" width="19.5"/>
    <col customWidth="1" min="5" max="5" width="27.75"/>
    <col customWidth="1" min="6" max="6" width="45.38"/>
    <col customWidth="1" min="7" max="8" width="10.63"/>
    <col customWidth="1" min="9" max="9" width="19.38"/>
    <col customWidth="1" min="10" max="11" width="13.38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">
        <v>41</v>
      </c>
      <c r="B2" s="9" t="s">
        <v>42</v>
      </c>
      <c r="C2" s="9" t="s">
        <v>43</v>
      </c>
      <c r="D2" s="9" t="s">
        <v>44</v>
      </c>
      <c r="E2" s="9" t="s">
        <v>45</v>
      </c>
      <c r="F2" s="9" t="s">
        <v>46</v>
      </c>
      <c r="G2" s="9" t="s">
        <v>47</v>
      </c>
      <c r="H2" s="10" t="s">
        <v>48</v>
      </c>
      <c r="I2" s="9" t="s">
        <v>49</v>
      </c>
      <c r="J2" s="10" t="s">
        <v>50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2" t="s">
        <v>51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13">
        <v>1.0</v>
      </c>
      <c r="B4" s="14">
        <v>4.0</v>
      </c>
      <c r="C4" s="13" t="s">
        <v>52</v>
      </c>
      <c r="D4" s="13" t="s">
        <v>53</v>
      </c>
      <c r="E4" s="14" t="s">
        <v>54</v>
      </c>
      <c r="F4" s="13" t="s">
        <v>55</v>
      </c>
      <c r="G4" s="13">
        <v>1.0</v>
      </c>
      <c r="H4" s="15" t="s">
        <v>56</v>
      </c>
      <c r="I4" s="16">
        <v>45201.0</v>
      </c>
      <c r="J4" s="17">
        <v>45210.0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8"/>
    </row>
    <row r="5">
      <c r="A5" s="14">
        <v>2.0</v>
      </c>
      <c r="B5" s="14">
        <v>3.0</v>
      </c>
      <c r="C5" s="13" t="s">
        <v>52</v>
      </c>
      <c r="D5" s="13" t="s">
        <v>6</v>
      </c>
      <c r="E5" s="13" t="s">
        <v>57</v>
      </c>
      <c r="F5" s="13" t="s">
        <v>58</v>
      </c>
      <c r="G5" s="13">
        <v>1.0</v>
      </c>
      <c r="H5" s="15" t="s">
        <v>56</v>
      </c>
      <c r="I5" s="19">
        <v>45201.0</v>
      </c>
      <c r="J5" s="17">
        <v>45210.0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8"/>
    </row>
    <row r="6">
      <c r="A6" s="13">
        <v>3.0</v>
      </c>
      <c r="B6" s="14">
        <v>3.0</v>
      </c>
      <c r="C6" s="13" t="s">
        <v>52</v>
      </c>
      <c r="D6" s="13" t="s">
        <v>6</v>
      </c>
      <c r="E6" s="14" t="s">
        <v>59</v>
      </c>
      <c r="F6" s="13" t="s">
        <v>60</v>
      </c>
      <c r="G6" s="13">
        <v>1.0</v>
      </c>
      <c r="H6" s="15" t="s">
        <v>56</v>
      </c>
      <c r="I6" s="16">
        <v>45201.0</v>
      </c>
      <c r="J6" s="17">
        <v>45210.0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8"/>
    </row>
    <row r="7">
      <c r="A7" s="14">
        <v>4.0</v>
      </c>
      <c r="B7" s="14">
        <v>3.0</v>
      </c>
      <c r="C7" s="13" t="s">
        <v>52</v>
      </c>
      <c r="D7" s="13" t="s">
        <v>4</v>
      </c>
      <c r="E7" s="14" t="s">
        <v>61</v>
      </c>
      <c r="F7" s="13" t="s">
        <v>60</v>
      </c>
      <c r="G7" s="13">
        <v>1.0</v>
      </c>
      <c r="H7" s="15" t="s">
        <v>56</v>
      </c>
      <c r="I7" s="19">
        <v>45201.0</v>
      </c>
      <c r="J7" s="17">
        <v>45210.0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8"/>
    </row>
    <row r="8">
      <c r="A8" s="13">
        <v>5.0</v>
      </c>
      <c r="B8" s="14">
        <v>3.0</v>
      </c>
      <c r="C8" s="13" t="s">
        <v>52</v>
      </c>
      <c r="D8" s="13" t="s">
        <v>2</v>
      </c>
      <c r="E8" s="14" t="s">
        <v>62</v>
      </c>
      <c r="F8" s="13" t="s">
        <v>63</v>
      </c>
      <c r="G8" s="13">
        <v>1.0</v>
      </c>
      <c r="H8" s="15" t="s">
        <v>56</v>
      </c>
      <c r="I8" s="16">
        <v>45201.0</v>
      </c>
      <c r="J8" s="17">
        <v>45210.0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8"/>
    </row>
    <row r="9">
      <c r="A9" s="14">
        <v>6.0</v>
      </c>
      <c r="B9" s="13">
        <v>2.0</v>
      </c>
      <c r="C9" s="13" t="s">
        <v>52</v>
      </c>
      <c r="D9" s="13" t="s">
        <v>6</v>
      </c>
      <c r="E9" s="13" t="s">
        <v>64</v>
      </c>
      <c r="F9" s="13" t="s">
        <v>65</v>
      </c>
      <c r="G9" s="13">
        <v>1.0</v>
      </c>
      <c r="H9" s="15" t="s">
        <v>56</v>
      </c>
      <c r="I9" s="16">
        <v>45201.0</v>
      </c>
      <c r="J9" s="17">
        <v>45210.0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8"/>
    </row>
    <row r="10">
      <c r="A10" s="13">
        <v>7.0</v>
      </c>
      <c r="B10" s="14">
        <v>2.0</v>
      </c>
      <c r="C10" s="13" t="s">
        <v>52</v>
      </c>
      <c r="D10" s="13" t="s">
        <v>4</v>
      </c>
      <c r="E10" s="14" t="s">
        <v>66</v>
      </c>
      <c r="F10" s="13" t="s">
        <v>60</v>
      </c>
      <c r="G10" s="13">
        <v>1.0</v>
      </c>
      <c r="H10" s="15" t="s">
        <v>56</v>
      </c>
      <c r="I10" s="16">
        <v>45201.0</v>
      </c>
      <c r="J10" s="17">
        <v>45210.0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8"/>
    </row>
    <row r="11">
      <c r="A11" s="14">
        <v>8.0</v>
      </c>
      <c r="B11" s="14">
        <v>2.0</v>
      </c>
      <c r="C11" s="13" t="s">
        <v>52</v>
      </c>
      <c r="D11" s="13" t="s">
        <v>67</v>
      </c>
      <c r="E11" s="14" t="s">
        <v>68</v>
      </c>
      <c r="F11" s="13" t="s">
        <v>60</v>
      </c>
      <c r="G11" s="13">
        <v>1.0</v>
      </c>
      <c r="H11" s="15" t="s">
        <v>56</v>
      </c>
      <c r="I11" s="16">
        <v>45201.0</v>
      </c>
      <c r="J11" s="17">
        <v>45210.0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8"/>
    </row>
    <row r="12">
      <c r="A12" s="13">
        <v>9.0</v>
      </c>
      <c r="B12" s="14">
        <v>2.0</v>
      </c>
      <c r="C12" s="13" t="s">
        <v>52</v>
      </c>
      <c r="D12" s="13" t="s">
        <v>4</v>
      </c>
      <c r="E12" s="14" t="s">
        <v>69</v>
      </c>
      <c r="F12" s="13" t="s">
        <v>60</v>
      </c>
      <c r="G12" s="13">
        <v>1.0</v>
      </c>
      <c r="H12" s="15" t="s">
        <v>56</v>
      </c>
      <c r="I12" s="16">
        <v>45201.0</v>
      </c>
      <c r="J12" s="17">
        <v>45210.0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8"/>
    </row>
    <row r="13">
      <c r="A13" s="14">
        <v>10.0</v>
      </c>
      <c r="B13" s="14">
        <v>2.0</v>
      </c>
      <c r="C13" s="13" t="s">
        <v>52</v>
      </c>
      <c r="D13" s="13" t="s">
        <v>67</v>
      </c>
      <c r="E13" s="14" t="s">
        <v>70</v>
      </c>
      <c r="F13" s="13" t="s">
        <v>71</v>
      </c>
      <c r="G13" s="13">
        <v>1.0</v>
      </c>
      <c r="H13" s="15" t="s">
        <v>56</v>
      </c>
      <c r="I13" s="16">
        <v>45201.0</v>
      </c>
      <c r="J13" s="17">
        <v>45210.0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8"/>
    </row>
    <row r="14">
      <c r="A14" s="13">
        <v>11.0</v>
      </c>
      <c r="B14" s="14">
        <v>1.0</v>
      </c>
      <c r="C14" s="13" t="s">
        <v>52</v>
      </c>
      <c r="D14" s="13" t="s">
        <v>72</v>
      </c>
      <c r="E14" s="13" t="s">
        <v>73</v>
      </c>
      <c r="F14" s="13" t="s">
        <v>60</v>
      </c>
      <c r="G14" s="13">
        <v>1.0</v>
      </c>
      <c r="H14" s="15" t="s">
        <v>56</v>
      </c>
      <c r="I14" s="16">
        <v>45201.0</v>
      </c>
      <c r="J14" s="17">
        <v>45210.0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8"/>
    </row>
    <row r="15">
      <c r="A15" s="14">
        <v>12.0</v>
      </c>
      <c r="B15" s="13">
        <v>1.0</v>
      </c>
      <c r="C15" s="13" t="s">
        <v>52</v>
      </c>
      <c r="D15" s="13" t="s">
        <v>2</v>
      </c>
      <c r="E15" s="14" t="s">
        <v>74</v>
      </c>
      <c r="F15" s="13" t="s">
        <v>60</v>
      </c>
      <c r="G15" s="13">
        <v>1.0</v>
      </c>
      <c r="H15" s="15" t="s">
        <v>56</v>
      </c>
      <c r="I15" s="16">
        <v>45201.0</v>
      </c>
      <c r="J15" s="17">
        <v>45210.0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8"/>
    </row>
    <row r="16">
      <c r="A16" s="13">
        <v>13.0</v>
      </c>
      <c r="B16" s="14">
        <v>1.0</v>
      </c>
      <c r="C16" s="13" t="s">
        <v>52</v>
      </c>
      <c r="D16" s="13" t="s">
        <v>53</v>
      </c>
      <c r="E16" s="14" t="s">
        <v>75</v>
      </c>
      <c r="F16" s="13" t="s">
        <v>60</v>
      </c>
      <c r="G16" s="13">
        <v>1.0</v>
      </c>
      <c r="H16" s="15" t="s">
        <v>56</v>
      </c>
      <c r="I16" s="16">
        <v>45201.0</v>
      </c>
      <c r="J16" s="17">
        <v>45210.0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8"/>
    </row>
    <row r="17">
      <c r="A17" s="14">
        <v>14.0</v>
      </c>
      <c r="B17" s="14">
        <v>1.0</v>
      </c>
      <c r="C17" s="13" t="s">
        <v>52</v>
      </c>
      <c r="D17" s="13" t="s">
        <v>67</v>
      </c>
      <c r="E17" s="14" t="s">
        <v>76</v>
      </c>
      <c r="F17" s="13" t="s">
        <v>60</v>
      </c>
      <c r="G17" s="13">
        <v>1.0</v>
      </c>
      <c r="H17" s="15" t="s">
        <v>56</v>
      </c>
      <c r="I17" s="16">
        <v>45201.0</v>
      </c>
      <c r="J17" s="17">
        <v>45210.0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8"/>
    </row>
    <row r="18">
      <c r="A18" s="13">
        <v>15.0</v>
      </c>
      <c r="B18" s="14">
        <v>1.0</v>
      </c>
      <c r="C18" s="13" t="s">
        <v>52</v>
      </c>
      <c r="D18" s="13" t="s">
        <v>6</v>
      </c>
      <c r="E18" s="14" t="s">
        <v>77</v>
      </c>
      <c r="F18" s="13" t="s">
        <v>60</v>
      </c>
      <c r="G18" s="13">
        <v>1.0</v>
      </c>
      <c r="H18" s="15" t="s">
        <v>56</v>
      </c>
      <c r="I18" s="16">
        <v>45201.0</v>
      </c>
      <c r="J18" s="17">
        <v>45210.0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8"/>
    </row>
    <row r="19">
      <c r="A19" s="14">
        <v>16.0</v>
      </c>
      <c r="B19" s="14">
        <v>1.0</v>
      </c>
      <c r="C19" s="13" t="s">
        <v>52</v>
      </c>
      <c r="D19" s="13" t="s">
        <v>78</v>
      </c>
      <c r="E19" s="14" t="s">
        <v>79</v>
      </c>
      <c r="F19" s="14" t="s">
        <v>80</v>
      </c>
      <c r="G19" s="13">
        <v>0.5</v>
      </c>
      <c r="H19" s="15" t="s">
        <v>56</v>
      </c>
      <c r="I19" s="16">
        <v>45201.0</v>
      </c>
      <c r="J19" s="17">
        <v>45210.0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8"/>
    </row>
    <row r="20">
      <c r="A20" s="14">
        <v>17.0</v>
      </c>
      <c r="B20" s="14">
        <v>0.0</v>
      </c>
      <c r="C20" s="13" t="s">
        <v>52</v>
      </c>
      <c r="D20" s="14" t="s">
        <v>78</v>
      </c>
      <c r="E20" s="14" t="s">
        <v>81</v>
      </c>
      <c r="F20" s="14" t="s">
        <v>82</v>
      </c>
      <c r="G20" s="14">
        <v>0.0</v>
      </c>
      <c r="H20" s="15" t="s">
        <v>56</v>
      </c>
      <c r="I20" s="14" t="s">
        <v>83</v>
      </c>
      <c r="J20" s="14" t="s">
        <v>83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8"/>
    </row>
    <row r="21">
      <c r="A21" s="14">
        <v>18.0</v>
      </c>
      <c r="B21" s="14">
        <v>1.5</v>
      </c>
      <c r="C21" s="14" t="s">
        <v>84</v>
      </c>
      <c r="D21" s="14" t="s">
        <v>2</v>
      </c>
      <c r="E21" s="14" t="s">
        <v>85</v>
      </c>
      <c r="F21" s="14" t="s">
        <v>86</v>
      </c>
      <c r="G21" s="14">
        <v>1.0</v>
      </c>
      <c r="H21" s="15" t="s">
        <v>56</v>
      </c>
      <c r="I21" s="16">
        <v>45201.0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2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21" t="s">
        <v>87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14">
        <v>19.0</v>
      </c>
      <c r="B24" s="14">
        <v>4.0</v>
      </c>
      <c r="C24" s="14" t="s">
        <v>84</v>
      </c>
      <c r="D24" s="14" t="s">
        <v>2</v>
      </c>
      <c r="E24" s="14" t="s">
        <v>88</v>
      </c>
      <c r="F24" s="14" t="s">
        <v>89</v>
      </c>
      <c r="G24" s="14">
        <v>2.0</v>
      </c>
      <c r="H24" s="22" t="s">
        <v>56</v>
      </c>
      <c r="I24" s="19">
        <v>45206.0</v>
      </c>
      <c r="J24" s="19">
        <v>45210.0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8"/>
    </row>
    <row r="25">
      <c r="A25" s="13">
        <v>20.0</v>
      </c>
      <c r="B25" s="14">
        <v>2.0</v>
      </c>
      <c r="C25" s="14" t="s">
        <v>90</v>
      </c>
      <c r="D25" s="14" t="s">
        <v>6</v>
      </c>
      <c r="E25" s="14" t="s">
        <v>91</v>
      </c>
      <c r="F25" s="14" t="s">
        <v>92</v>
      </c>
      <c r="G25" s="14">
        <v>2.0</v>
      </c>
      <c r="H25" s="22" t="s">
        <v>56</v>
      </c>
      <c r="I25" s="19">
        <v>45206.0</v>
      </c>
      <c r="J25" s="19">
        <v>45210.0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8"/>
    </row>
    <row r="26">
      <c r="A26" s="14">
        <v>21.0</v>
      </c>
      <c r="B26" s="14">
        <v>2.0</v>
      </c>
      <c r="C26" s="14" t="s">
        <v>90</v>
      </c>
      <c r="D26" s="14" t="s">
        <v>67</v>
      </c>
      <c r="E26" s="14" t="s">
        <v>93</v>
      </c>
      <c r="F26" s="23" t="s">
        <v>92</v>
      </c>
      <c r="G26" s="14">
        <v>2.0</v>
      </c>
      <c r="H26" s="22" t="s">
        <v>56</v>
      </c>
      <c r="I26" s="19">
        <v>45206.0</v>
      </c>
      <c r="J26" s="19">
        <v>45210.0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8"/>
    </row>
    <row r="27">
      <c r="A27" s="14">
        <v>22.0</v>
      </c>
      <c r="B27" s="14">
        <v>2.0</v>
      </c>
      <c r="C27" s="14" t="s">
        <v>90</v>
      </c>
      <c r="D27" s="14" t="s">
        <v>94</v>
      </c>
      <c r="E27" s="14" t="s">
        <v>95</v>
      </c>
      <c r="F27" s="23" t="s">
        <v>92</v>
      </c>
      <c r="G27" s="14">
        <v>2.0</v>
      </c>
      <c r="H27" s="22" t="s">
        <v>56</v>
      </c>
      <c r="I27" s="19">
        <v>45206.0</v>
      </c>
      <c r="J27" s="19">
        <v>45210.0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8"/>
    </row>
    <row r="28">
      <c r="A28" s="14">
        <v>23.0</v>
      </c>
      <c r="B28" s="14">
        <v>2.0</v>
      </c>
      <c r="C28" s="14" t="s">
        <v>90</v>
      </c>
      <c r="D28" s="14" t="s">
        <v>53</v>
      </c>
      <c r="E28" s="14" t="s">
        <v>96</v>
      </c>
      <c r="F28" s="23" t="s">
        <v>92</v>
      </c>
      <c r="G28" s="14">
        <v>2.0</v>
      </c>
      <c r="H28" s="22" t="s">
        <v>56</v>
      </c>
      <c r="I28" s="19">
        <v>45206.0</v>
      </c>
      <c r="J28" s="19">
        <v>45210.0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8"/>
    </row>
    <row r="29">
      <c r="A29" s="14">
        <v>24.0</v>
      </c>
      <c r="B29" s="14">
        <v>2.0</v>
      </c>
      <c r="C29" s="14" t="s">
        <v>97</v>
      </c>
      <c r="D29" s="14" t="s">
        <v>4</v>
      </c>
      <c r="E29" s="14" t="s">
        <v>98</v>
      </c>
      <c r="F29" s="23" t="s">
        <v>92</v>
      </c>
      <c r="G29" s="14">
        <v>2.0</v>
      </c>
      <c r="H29" s="22" t="s">
        <v>56</v>
      </c>
      <c r="I29" s="19">
        <v>45206.0</v>
      </c>
      <c r="J29" s="19">
        <v>45210.0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8"/>
    </row>
    <row r="30">
      <c r="A30" s="14">
        <v>25.0</v>
      </c>
      <c r="B30" s="14">
        <v>4.0</v>
      </c>
      <c r="C30" s="14" t="s">
        <v>84</v>
      </c>
      <c r="D30" s="14" t="s">
        <v>2</v>
      </c>
      <c r="E30" s="14" t="s">
        <v>99</v>
      </c>
      <c r="F30" s="14" t="s">
        <v>89</v>
      </c>
      <c r="G30" s="14">
        <v>2.0</v>
      </c>
      <c r="H30" s="22" t="s">
        <v>56</v>
      </c>
      <c r="I30" s="19">
        <v>45206.0</v>
      </c>
      <c r="J30" s="19">
        <v>45210.0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12" t="s">
        <v>100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24">
        <v>26.0</v>
      </c>
      <c r="B33" s="24">
        <v>4.0</v>
      </c>
      <c r="C33" s="24" t="s">
        <v>101</v>
      </c>
      <c r="D33" s="24" t="s">
        <v>2</v>
      </c>
      <c r="E33" s="24" t="s">
        <v>102</v>
      </c>
      <c r="F33" s="24" t="s">
        <v>103</v>
      </c>
      <c r="G33" s="24">
        <v>3.0</v>
      </c>
      <c r="H33" s="15" t="s">
        <v>56</v>
      </c>
      <c r="I33" s="25">
        <v>45208.0</v>
      </c>
      <c r="J33" s="25">
        <v>45210.0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24">
        <v>27.0</v>
      </c>
      <c r="B34" s="24">
        <v>3.0</v>
      </c>
      <c r="C34" s="24" t="s">
        <v>101</v>
      </c>
      <c r="D34" s="24" t="s">
        <v>6</v>
      </c>
      <c r="E34" s="24" t="s">
        <v>104</v>
      </c>
      <c r="F34" s="24" t="s">
        <v>103</v>
      </c>
      <c r="G34" s="24">
        <v>3.0</v>
      </c>
      <c r="H34" s="15" t="s">
        <v>56</v>
      </c>
      <c r="I34" s="25">
        <v>45208.0</v>
      </c>
      <c r="J34" s="25">
        <v>45210.0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24">
        <v>28.0</v>
      </c>
      <c r="B35" s="24">
        <v>3.0</v>
      </c>
      <c r="C35" s="24" t="s">
        <v>101</v>
      </c>
      <c r="D35" s="24" t="s">
        <v>6</v>
      </c>
      <c r="E35" s="24" t="s">
        <v>77</v>
      </c>
      <c r="F35" s="24" t="s">
        <v>103</v>
      </c>
      <c r="G35" s="24">
        <v>3.0</v>
      </c>
      <c r="H35" s="15" t="s">
        <v>56</v>
      </c>
      <c r="I35" s="25">
        <v>45208.0</v>
      </c>
      <c r="J35" s="25">
        <v>45210.0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24">
        <v>29.0</v>
      </c>
      <c r="B36" s="24">
        <v>3.0</v>
      </c>
      <c r="C36" s="24" t="s">
        <v>101</v>
      </c>
      <c r="D36" s="24" t="s">
        <v>53</v>
      </c>
      <c r="E36" s="24" t="s">
        <v>105</v>
      </c>
      <c r="F36" s="24" t="s">
        <v>103</v>
      </c>
      <c r="G36" s="24">
        <v>3.0</v>
      </c>
      <c r="H36" s="15" t="s">
        <v>56</v>
      </c>
      <c r="I36" s="25">
        <v>45208.0</v>
      </c>
      <c r="J36" s="25">
        <v>45210.0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24">
        <v>30.0</v>
      </c>
      <c r="B37" s="24">
        <v>3.0</v>
      </c>
      <c r="C37" s="24" t="s">
        <v>101</v>
      </c>
      <c r="D37" s="24" t="s">
        <v>67</v>
      </c>
      <c r="E37" s="24" t="s">
        <v>106</v>
      </c>
      <c r="F37" s="24" t="s">
        <v>103</v>
      </c>
      <c r="G37" s="24">
        <v>3.0</v>
      </c>
      <c r="H37" s="15" t="s">
        <v>56</v>
      </c>
      <c r="I37" s="25">
        <v>45208.0</v>
      </c>
      <c r="J37" s="25">
        <v>45210.0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24">
        <v>31.0</v>
      </c>
      <c r="B38" s="24">
        <v>3.0</v>
      </c>
      <c r="C38" s="24" t="s">
        <v>101</v>
      </c>
      <c r="D38" s="24" t="s">
        <v>2</v>
      </c>
      <c r="E38" s="24" t="s">
        <v>107</v>
      </c>
      <c r="F38" s="24" t="s">
        <v>103</v>
      </c>
      <c r="G38" s="24">
        <v>3.0</v>
      </c>
      <c r="H38" s="15" t="s">
        <v>56</v>
      </c>
      <c r="I38" s="25">
        <v>45208.0</v>
      </c>
      <c r="J38" s="25">
        <v>45210.0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24">
        <v>32.0</v>
      </c>
      <c r="B39" s="24">
        <v>3.0</v>
      </c>
      <c r="C39" s="24" t="s">
        <v>101</v>
      </c>
      <c r="D39" s="14" t="s">
        <v>94</v>
      </c>
      <c r="E39" s="14" t="s">
        <v>108</v>
      </c>
      <c r="F39" s="24" t="s">
        <v>103</v>
      </c>
      <c r="G39" s="24">
        <v>3.0</v>
      </c>
      <c r="H39" s="15" t="s">
        <v>56</v>
      </c>
      <c r="I39" s="25">
        <v>45208.0</v>
      </c>
      <c r="J39" s="25">
        <v>45210.0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24">
        <v>33.0</v>
      </c>
      <c r="B40" s="24">
        <v>3.0</v>
      </c>
      <c r="C40" s="24" t="s">
        <v>101</v>
      </c>
      <c r="D40" s="14" t="s">
        <v>67</v>
      </c>
      <c r="E40" s="14" t="s">
        <v>109</v>
      </c>
      <c r="F40" s="24" t="s">
        <v>103</v>
      </c>
      <c r="G40" s="24">
        <v>3.0</v>
      </c>
      <c r="H40" s="15" t="s">
        <v>56</v>
      </c>
      <c r="I40" s="25">
        <v>45208.0</v>
      </c>
      <c r="J40" s="25">
        <v>45210.0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24">
        <v>34.0</v>
      </c>
      <c r="B41" s="24">
        <v>3.0</v>
      </c>
      <c r="C41" s="24" t="s">
        <v>101</v>
      </c>
      <c r="D41" s="14" t="s">
        <v>53</v>
      </c>
      <c r="E41" s="14" t="s">
        <v>110</v>
      </c>
      <c r="F41" s="24" t="s">
        <v>103</v>
      </c>
      <c r="G41" s="24">
        <v>3.0</v>
      </c>
      <c r="H41" s="15" t="s">
        <v>56</v>
      </c>
      <c r="I41" s="25">
        <v>45208.0</v>
      </c>
      <c r="J41" s="25">
        <v>45210.0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24">
        <v>35.0</v>
      </c>
      <c r="B42" s="24">
        <v>3.0</v>
      </c>
      <c r="C42" s="24" t="s">
        <v>101</v>
      </c>
      <c r="D42" s="14" t="s">
        <v>4</v>
      </c>
      <c r="E42" s="14" t="s">
        <v>61</v>
      </c>
      <c r="F42" s="24" t="s">
        <v>103</v>
      </c>
      <c r="G42" s="24">
        <v>3.0</v>
      </c>
      <c r="H42" s="15" t="s">
        <v>56</v>
      </c>
      <c r="I42" s="25">
        <v>45208.0</v>
      </c>
      <c r="J42" s="25">
        <v>45210.0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24">
        <v>36.0</v>
      </c>
      <c r="B43" s="24">
        <v>3.0</v>
      </c>
      <c r="C43" s="24" t="s">
        <v>101</v>
      </c>
      <c r="D43" s="14" t="s">
        <v>4</v>
      </c>
      <c r="E43" s="14" t="s">
        <v>111</v>
      </c>
      <c r="F43" s="24" t="s">
        <v>103</v>
      </c>
      <c r="G43" s="24">
        <v>3.0</v>
      </c>
      <c r="H43" s="15" t="s">
        <v>56</v>
      </c>
      <c r="I43" s="25">
        <v>45208.0</v>
      </c>
      <c r="J43" s="25">
        <v>45210.0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24">
        <v>37.0</v>
      </c>
      <c r="B44" s="24">
        <v>3.0</v>
      </c>
      <c r="C44" s="24" t="s">
        <v>101</v>
      </c>
      <c r="D44" s="14" t="s">
        <v>94</v>
      </c>
      <c r="E44" s="14" t="s">
        <v>112</v>
      </c>
      <c r="F44" s="24" t="s">
        <v>103</v>
      </c>
      <c r="G44" s="24">
        <v>3.0</v>
      </c>
      <c r="H44" s="15" t="s">
        <v>56</v>
      </c>
      <c r="I44" s="25">
        <v>45208.0</v>
      </c>
      <c r="J44" s="25">
        <v>45210.0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24">
        <v>38.0</v>
      </c>
      <c r="B45" s="24">
        <v>2.0</v>
      </c>
      <c r="C45" s="24" t="s">
        <v>113</v>
      </c>
      <c r="E45" s="24" t="s">
        <v>114</v>
      </c>
      <c r="F45" s="24" t="s">
        <v>103</v>
      </c>
      <c r="G45" s="24">
        <v>3.0</v>
      </c>
      <c r="H45" s="15" t="s">
        <v>56</v>
      </c>
      <c r="I45" s="25">
        <v>45209.0</v>
      </c>
      <c r="J45" s="25">
        <v>45210.0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24">
        <v>39.0</v>
      </c>
      <c r="B46" s="14">
        <v>2.0</v>
      </c>
      <c r="C46" s="24" t="s">
        <v>113</v>
      </c>
      <c r="D46" s="14" t="s">
        <v>53</v>
      </c>
      <c r="E46" s="14" t="s">
        <v>115</v>
      </c>
      <c r="F46" s="24" t="s">
        <v>103</v>
      </c>
      <c r="G46" s="24">
        <v>3.0</v>
      </c>
      <c r="H46" s="15" t="s">
        <v>56</v>
      </c>
      <c r="I46" s="25">
        <v>45209.0</v>
      </c>
      <c r="J46" s="25">
        <v>45210.0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24">
        <v>40.0</v>
      </c>
      <c r="B47" s="14">
        <v>2.0</v>
      </c>
      <c r="C47" s="24" t="s">
        <v>113</v>
      </c>
      <c r="D47" s="14" t="s">
        <v>53</v>
      </c>
      <c r="E47" s="14" t="s">
        <v>116</v>
      </c>
      <c r="F47" s="24" t="s">
        <v>103</v>
      </c>
      <c r="G47" s="24">
        <v>3.0</v>
      </c>
      <c r="H47" s="15" t="s">
        <v>56</v>
      </c>
      <c r="I47" s="25">
        <v>45209.0</v>
      </c>
      <c r="J47" s="25">
        <v>45210.0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24">
        <v>41.0</v>
      </c>
      <c r="B48" s="14">
        <v>2.0</v>
      </c>
      <c r="C48" s="24" t="s">
        <v>113</v>
      </c>
      <c r="D48" s="8"/>
      <c r="E48" s="14" t="s">
        <v>117</v>
      </c>
      <c r="F48" s="24" t="s">
        <v>103</v>
      </c>
      <c r="G48" s="24">
        <v>3.0</v>
      </c>
      <c r="H48" s="15" t="s">
        <v>56</v>
      </c>
      <c r="I48" s="25">
        <v>45209.0</v>
      </c>
      <c r="J48" s="25">
        <v>45210.0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24">
        <v>42.0</v>
      </c>
      <c r="B49" s="14">
        <v>5.0</v>
      </c>
      <c r="C49" s="14" t="s">
        <v>84</v>
      </c>
      <c r="D49" s="14" t="s">
        <v>78</v>
      </c>
      <c r="E49" s="14" t="s">
        <v>118</v>
      </c>
      <c r="F49" s="24" t="s">
        <v>103</v>
      </c>
      <c r="G49" s="24">
        <v>0.0</v>
      </c>
      <c r="H49" s="15" t="s">
        <v>56</v>
      </c>
      <c r="I49" s="25">
        <v>45210.0</v>
      </c>
      <c r="J49" s="25">
        <v>45210.0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</sheetData>
  <autoFilter ref="$A$2:$J$21">
    <sortState ref="A2:J21">
      <sortCondition ref="A2:A21"/>
    </sortState>
  </autoFilter>
  <mergeCells count="3">
    <mergeCell ref="A3:J3"/>
    <mergeCell ref="A23:J23"/>
    <mergeCell ref="A32:J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13"/>
  </cols>
  <sheetData>
    <row r="1">
      <c r="A1" s="26"/>
      <c r="B1" s="27" t="s">
        <v>119</v>
      </c>
      <c r="M1" s="26"/>
      <c r="N1" s="26"/>
      <c r="O1" s="26"/>
      <c r="P1" s="26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6"/>
      <c r="B2" s="8"/>
      <c r="P2" s="26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6"/>
      <c r="B3" s="28" t="s">
        <v>120</v>
      </c>
      <c r="F3" s="29" t="s">
        <v>121</v>
      </c>
      <c r="G3" s="29" t="s">
        <v>122</v>
      </c>
      <c r="H3" s="29" t="s">
        <v>123</v>
      </c>
      <c r="I3" s="29" t="s">
        <v>124</v>
      </c>
      <c r="J3" s="29" t="s">
        <v>125</v>
      </c>
      <c r="K3" s="29" t="s">
        <v>121</v>
      </c>
      <c r="L3" s="29" t="s">
        <v>122</v>
      </c>
      <c r="M3" s="26"/>
      <c r="N3" s="26"/>
      <c r="O3" s="26"/>
      <c r="P3" s="26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6"/>
      <c r="B4" s="30" t="s">
        <v>41</v>
      </c>
      <c r="C4" s="30" t="s">
        <v>126</v>
      </c>
      <c r="D4" s="30" t="s">
        <v>127</v>
      </c>
      <c r="E4" s="31" t="s">
        <v>128</v>
      </c>
      <c r="F4" s="32">
        <v>45201.0</v>
      </c>
      <c r="G4" s="32">
        <v>45202.0</v>
      </c>
      <c r="H4" s="32">
        <v>45203.0</v>
      </c>
      <c r="I4" s="32">
        <v>45204.0</v>
      </c>
      <c r="J4" s="32">
        <v>45205.0</v>
      </c>
      <c r="K4" s="32">
        <v>45208.0</v>
      </c>
      <c r="L4" s="32">
        <v>45209.0</v>
      </c>
      <c r="M4" s="26"/>
      <c r="N4" s="26"/>
      <c r="O4" s="26"/>
      <c r="P4" s="26"/>
      <c r="Q4" s="26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6"/>
      <c r="B5" s="33"/>
      <c r="C5" s="33"/>
      <c r="D5" s="33"/>
      <c r="E5" s="31" t="s">
        <v>129</v>
      </c>
      <c r="F5" s="34" t="s">
        <v>130</v>
      </c>
      <c r="G5" s="35" t="s">
        <v>131</v>
      </c>
      <c r="H5" s="35" t="s">
        <v>132</v>
      </c>
      <c r="I5" s="35" t="s">
        <v>133</v>
      </c>
      <c r="J5" s="35" t="s">
        <v>134</v>
      </c>
      <c r="K5" s="35" t="s">
        <v>135</v>
      </c>
      <c r="L5" s="35" t="s">
        <v>136</v>
      </c>
      <c r="M5" s="26"/>
      <c r="N5" s="26"/>
      <c r="O5" s="36" t="s">
        <v>137</v>
      </c>
      <c r="P5" s="36"/>
      <c r="Q5" s="26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6"/>
      <c r="B6" s="37">
        <v>1.0</v>
      </c>
      <c r="C6" s="37" t="s">
        <v>53</v>
      </c>
      <c r="D6" s="37" t="s">
        <v>54</v>
      </c>
      <c r="E6" s="37">
        <v>1.0</v>
      </c>
      <c r="F6" s="37">
        <v>1.0</v>
      </c>
      <c r="G6" s="37"/>
      <c r="H6" s="38"/>
      <c r="I6" s="37"/>
      <c r="J6" s="38"/>
      <c r="K6" s="38"/>
      <c r="L6" s="38"/>
      <c r="M6" s="26"/>
      <c r="N6" s="39" t="s">
        <v>138</v>
      </c>
      <c r="O6" s="26"/>
      <c r="P6" s="26"/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/>
      <c r="B7" s="40">
        <v>2.0</v>
      </c>
      <c r="C7" s="37" t="s">
        <v>6</v>
      </c>
      <c r="D7" s="37" t="s">
        <v>57</v>
      </c>
      <c r="E7" s="40">
        <v>1.0</v>
      </c>
      <c r="F7" s="40">
        <v>0.5</v>
      </c>
      <c r="G7" s="40"/>
      <c r="H7" s="40">
        <v>0.5</v>
      </c>
      <c r="I7" s="41"/>
      <c r="J7" s="41"/>
      <c r="K7" s="41"/>
      <c r="L7" s="41"/>
      <c r="M7" s="26"/>
      <c r="N7" s="26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6"/>
      <c r="B8" s="40">
        <v>3.0</v>
      </c>
      <c r="C8" s="37" t="s">
        <v>6</v>
      </c>
      <c r="D8" s="37" t="s">
        <v>59</v>
      </c>
      <c r="E8" s="40">
        <v>1.0</v>
      </c>
      <c r="F8" s="41"/>
      <c r="G8" s="40">
        <v>1.0</v>
      </c>
      <c r="H8" s="40"/>
      <c r="I8" s="41"/>
      <c r="J8" s="40"/>
      <c r="K8" s="40"/>
      <c r="L8" s="40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6"/>
      <c r="B9" s="40">
        <v>4.0</v>
      </c>
      <c r="C9" s="37" t="s">
        <v>4</v>
      </c>
      <c r="D9" s="37" t="s">
        <v>61</v>
      </c>
      <c r="E9" s="40">
        <v>1.0</v>
      </c>
      <c r="F9" s="41"/>
      <c r="G9" s="40"/>
      <c r="H9" s="41"/>
      <c r="I9" s="40"/>
      <c r="J9" s="41"/>
      <c r="K9" s="41"/>
      <c r="L9" s="40">
        <v>1.0</v>
      </c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6"/>
      <c r="B10" s="37">
        <v>5.0</v>
      </c>
      <c r="C10" s="42" t="s">
        <v>2</v>
      </c>
      <c r="D10" s="42" t="s">
        <v>62</v>
      </c>
      <c r="E10" s="43">
        <v>1.0</v>
      </c>
      <c r="F10" s="43"/>
      <c r="G10" s="43">
        <v>1.0</v>
      </c>
      <c r="H10" s="43"/>
      <c r="I10" s="44"/>
      <c r="J10" s="43"/>
      <c r="K10" s="43"/>
      <c r="L10" s="43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6"/>
      <c r="B11" s="40">
        <v>6.0</v>
      </c>
      <c r="C11" s="40" t="s">
        <v>6</v>
      </c>
      <c r="D11" s="40" t="s">
        <v>64</v>
      </c>
      <c r="E11" s="40">
        <v>1.0</v>
      </c>
      <c r="F11" s="45"/>
      <c r="G11" s="45"/>
      <c r="H11" s="45"/>
      <c r="I11" s="46">
        <v>1.0</v>
      </c>
      <c r="J11" s="45"/>
      <c r="K11" s="45"/>
      <c r="L11" s="4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6"/>
      <c r="B12" s="40">
        <v>7.0</v>
      </c>
      <c r="C12" s="40" t="s">
        <v>4</v>
      </c>
      <c r="D12" s="40" t="s">
        <v>66</v>
      </c>
      <c r="E12" s="40">
        <v>1.0</v>
      </c>
      <c r="F12" s="45"/>
      <c r="G12" s="45"/>
      <c r="H12" s="45"/>
      <c r="I12" s="45"/>
      <c r="J12" s="45"/>
      <c r="K12" s="45"/>
      <c r="L12" s="46">
        <v>1.0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6"/>
      <c r="B13" s="40">
        <v>8.0</v>
      </c>
      <c r="C13" s="40" t="s">
        <v>67</v>
      </c>
      <c r="D13" s="40" t="s">
        <v>68</v>
      </c>
      <c r="E13" s="40">
        <v>1.0</v>
      </c>
      <c r="F13" s="45"/>
      <c r="G13" s="45"/>
      <c r="H13" s="45"/>
      <c r="I13" s="46">
        <v>1.0</v>
      </c>
      <c r="J13" s="45"/>
      <c r="K13" s="45"/>
      <c r="L13" s="4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6"/>
      <c r="B14" s="37">
        <v>9.0</v>
      </c>
      <c r="C14" s="40" t="s">
        <v>94</v>
      </c>
      <c r="D14" s="40" t="s">
        <v>69</v>
      </c>
      <c r="E14" s="40">
        <v>1.0</v>
      </c>
      <c r="F14" s="45"/>
      <c r="G14" s="45"/>
      <c r="H14" s="45"/>
      <c r="I14" s="46">
        <v>1.0</v>
      </c>
      <c r="J14" s="45"/>
      <c r="K14" s="45"/>
      <c r="L14" s="4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6"/>
      <c r="B15" s="40">
        <v>10.0</v>
      </c>
      <c r="C15" s="40" t="s">
        <v>67</v>
      </c>
      <c r="D15" s="40" t="s">
        <v>70</v>
      </c>
      <c r="E15" s="40">
        <v>1.0</v>
      </c>
      <c r="F15" s="46"/>
      <c r="G15" s="46">
        <v>1.0</v>
      </c>
      <c r="H15" s="46"/>
      <c r="I15" s="45"/>
      <c r="J15" s="45"/>
      <c r="K15" s="45"/>
      <c r="L15" s="4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6"/>
      <c r="B16" s="40">
        <v>11.0</v>
      </c>
      <c r="C16" s="40" t="s">
        <v>72</v>
      </c>
      <c r="D16" s="40" t="s">
        <v>73</v>
      </c>
      <c r="E16" s="40">
        <v>1.0</v>
      </c>
      <c r="F16" s="46">
        <v>0.5</v>
      </c>
      <c r="G16" s="45"/>
      <c r="H16" s="45"/>
      <c r="I16" s="46">
        <v>0.5</v>
      </c>
      <c r="J16" s="45"/>
      <c r="K16" s="45"/>
      <c r="L16" s="4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6"/>
      <c r="B17" s="40">
        <v>12.0</v>
      </c>
      <c r="C17" s="40" t="s">
        <v>2</v>
      </c>
      <c r="D17" s="40" t="s">
        <v>74</v>
      </c>
      <c r="E17" s="40">
        <v>1.0</v>
      </c>
      <c r="F17" s="45"/>
      <c r="G17" s="46">
        <v>1.0</v>
      </c>
      <c r="H17" s="45"/>
      <c r="I17" s="45"/>
      <c r="J17" s="45"/>
      <c r="K17" s="45"/>
      <c r="L17" s="4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6"/>
      <c r="B18" s="37">
        <v>13.0</v>
      </c>
      <c r="C18" s="40" t="s">
        <v>72</v>
      </c>
      <c r="D18" s="40" t="s">
        <v>75</v>
      </c>
      <c r="E18" s="40">
        <v>1.0</v>
      </c>
      <c r="F18" s="46">
        <v>0.5</v>
      </c>
      <c r="G18" s="45"/>
      <c r="H18" s="45"/>
      <c r="I18" s="46">
        <v>0.5</v>
      </c>
      <c r="J18" s="45"/>
      <c r="K18" s="45"/>
      <c r="L18" s="4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6"/>
      <c r="B19" s="40">
        <v>14.0</v>
      </c>
      <c r="C19" s="40" t="s">
        <v>67</v>
      </c>
      <c r="D19" s="40" t="s">
        <v>76</v>
      </c>
      <c r="E19" s="40">
        <v>1.0</v>
      </c>
      <c r="F19" s="45"/>
      <c r="G19" s="45"/>
      <c r="H19" s="46">
        <v>1.0</v>
      </c>
      <c r="I19" s="45"/>
      <c r="J19" s="45"/>
      <c r="K19" s="45"/>
      <c r="L19" s="4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6"/>
      <c r="B20" s="40">
        <v>15.0</v>
      </c>
      <c r="C20" s="40" t="s">
        <v>6</v>
      </c>
      <c r="D20" s="40" t="s">
        <v>77</v>
      </c>
      <c r="E20" s="40">
        <v>1.0</v>
      </c>
      <c r="F20" s="45"/>
      <c r="G20" s="46"/>
      <c r="H20" s="46">
        <v>1.0</v>
      </c>
      <c r="I20" s="45"/>
      <c r="J20" s="45"/>
      <c r="K20" s="45"/>
      <c r="L20" s="4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6"/>
      <c r="B21" s="40">
        <v>16.0</v>
      </c>
      <c r="C21" s="40" t="s">
        <v>78</v>
      </c>
      <c r="D21" s="40" t="s">
        <v>79</v>
      </c>
      <c r="E21" s="40">
        <v>0.5</v>
      </c>
      <c r="F21" s="45"/>
      <c r="G21" s="45"/>
      <c r="H21" s="45"/>
      <c r="I21" s="46">
        <v>0.5</v>
      </c>
      <c r="J21" s="45"/>
      <c r="K21" s="45"/>
      <c r="L21" s="4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6"/>
      <c r="B22" s="37">
        <v>17.0</v>
      </c>
      <c r="C22" s="40" t="s">
        <v>78</v>
      </c>
      <c r="D22" s="40" t="s">
        <v>81</v>
      </c>
      <c r="E22" s="40">
        <v>0.0</v>
      </c>
      <c r="F22" s="45"/>
      <c r="G22" s="45"/>
      <c r="H22" s="45"/>
      <c r="I22" s="45"/>
      <c r="J22" s="45"/>
      <c r="K22" s="45"/>
      <c r="L22" s="4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6"/>
      <c r="B23" s="40">
        <v>18.0</v>
      </c>
      <c r="C23" s="40" t="s">
        <v>2</v>
      </c>
      <c r="D23" s="40" t="s">
        <v>85</v>
      </c>
      <c r="E23" s="40">
        <v>1.0</v>
      </c>
      <c r="F23" s="45"/>
      <c r="G23" s="45"/>
      <c r="H23" s="46"/>
      <c r="I23" s="45"/>
      <c r="J23" s="46">
        <v>0.5</v>
      </c>
      <c r="K23" s="46">
        <v>0.5</v>
      </c>
      <c r="L23" s="4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6"/>
      <c r="B24" s="40">
        <v>19.0</v>
      </c>
      <c r="C24" s="40" t="s">
        <v>2</v>
      </c>
      <c r="D24" s="40" t="s">
        <v>88</v>
      </c>
      <c r="E24" s="40">
        <v>2.0</v>
      </c>
      <c r="F24" s="45"/>
      <c r="G24" s="45"/>
      <c r="H24" s="46"/>
      <c r="I24" s="45"/>
      <c r="J24" s="46">
        <v>2.0</v>
      </c>
      <c r="K24" s="45"/>
      <c r="L24" s="4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/>
      <c r="B25" s="37">
        <v>20.0</v>
      </c>
      <c r="C25" s="40" t="s">
        <v>6</v>
      </c>
      <c r="D25" s="40" t="s">
        <v>139</v>
      </c>
      <c r="E25" s="40">
        <v>2.0</v>
      </c>
      <c r="F25" s="45"/>
      <c r="G25" s="46"/>
      <c r="H25" s="46"/>
      <c r="I25" s="46"/>
      <c r="J25" s="46">
        <v>1.0</v>
      </c>
      <c r="K25" s="45"/>
      <c r="L25" s="46">
        <v>1.0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6"/>
      <c r="B26" s="40">
        <v>21.0</v>
      </c>
      <c r="C26" s="40" t="s">
        <v>67</v>
      </c>
      <c r="D26" s="40" t="s">
        <v>93</v>
      </c>
      <c r="E26" s="40">
        <v>2.0</v>
      </c>
      <c r="F26" s="45"/>
      <c r="G26" s="45"/>
      <c r="H26" s="46"/>
      <c r="I26" s="45"/>
      <c r="J26" s="46">
        <v>2.0</v>
      </c>
      <c r="K26" s="45"/>
      <c r="L26" s="4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6"/>
      <c r="B27" s="40">
        <v>22.0</v>
      </c>
      <c r="C27" s="40" t="s">
        <v>94</v>
      </c>
      <c r="D27" s="40" t="s">
        <v>95</v>
      </c>
      <c r="E27" s="40">
        <v>2.0</v>
      </c>
      <c r="F27" s="45"/>
      <c r="G27" s="45"/>
      <c r="H27" s="46"/>
      <c r="I27" s="45"/>
      <c r="J27" s="46">
        <v>2.0</v>
      </c>
      <c r="K27" s="45"/>
      <c r="L27" s="4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6"/>
      <c r="B28" s="37">
        <v>23.0</v>
      </c>
      <c r="C28" s="40" t="s">
        <v>53</v>
      </c>
      <c r="D28" s="14" t="s">
        <v>96</v>
      </c>
      <c r="E28" s="40">
        <v>2.0</v>
      </c>
      <c r="F28" s="45"/>
      <c r="G28" s="45"/>
      <c r="H28" s="46"/>
      <c r="I28" s="45"/>
      <c r="J28" s="46">
        <v>2.0</v>
      </c>
      <c r="K28" s="45"/>
      <c r="L28" s="4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6"/>
      <c r="B29" s="40">
        <v>24.0</v>
      </c>
      <c r="C29" s="40" t="s">
        <v>4</v>
      </c>
      <c r="D29" s="46" t="s">
        <v>98</v>
      </c>
      <c r="E29" s="40">
        <v>2.0</v>
      </c>
      <c r="F29" s="45"/>
      <c r="G29" s="45"/>
      <c r="H29" s="46"/>
      <c r="I29" s="46">
        <v>2.0</v>
      </c>
      <c r="J29" s="45"/>
      <c r="K29" s="45"/>
      <c r="L29" s="4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6"/>
      <c r="B30" s="40">
        <v>25.0</v>
      </c>
      <c r="C30" s="40" t="s">
        <v>2</v>
      </c>
      <c r="D30" s="46" t="s">
        <v>99</v>
      </c>
      <c r="E30" s="40">
        <v>2.0</v>
      </c>
      <c r="F30" s="45"/>
      <c r="G30" s="45"/>
      <c r="H30" s="46"/>
      <c r="I30" s="45"/>
      <c r="J30" s="45"/>
      <c r="K30" s="46">
        <v>2.0</v>
      </c>
      <c r="L30" s="4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6"/>
      <c r="B31" s="40">
        <v>26.0</v>
      </c>
      <c r="C31" s="40" t="s">
        <v>2</v>
      </c>
      <c r="D31" s="47" t="s">
        <v>102</v>
      </c>
      <c r="E31" s="47">
        <v>3.0</v>
      </c>
      <c r="F31" s="45"/>
      <c r="G31" s="45"/>
      <c r="H31" s="46"/>
      <c r="I31" s="45"/>
      <c r="J31" s="45"/>
      <c r="K31" s="46">
        <v>1.0</v>
      </c>
      <c r="L31" s="46">
        <v>2.0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6"/>
      <c r="B32" s="40">
        <v>27.0</v>
      </c>
      <c r="C32" s="40" t="s">
        <v>6</v>
      </c>
      <c r="D32" s="47" t="s">
        <v>104</v>
      </c>
      <c r="E32" s="47">
        <v>3.0</v>
      </c>
      <c r="F32" s="45"/>
      <c r="G32" s="45"/>
      <c r="H32" s="46">
        <v>2.0</v>
      </c>
      <c r="I32" s="45"/>
      <c r="J32" s="46">
        <v>1.0</v>
      </c>
      <c r="K32" s="45"/>
      <c r="L32" s="4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6"/>
      <c r="B33" s="40">
        <v>28.0</v>
      </c>
      <c r="C33" s="40" t="s">
        <v>6</v>
      </c>
      <c r="D33" s="47" t="s">
        <v>77</v>
      </c>
      <c r="E33" s="47">
        <v>3.0</v>
      </c>
      <c r="F33" s="45"/>
      <c r="G33" s="46">
        <v>1.0</v>
      </c>
      <c r="H33" s="46"/>
      <c r="I33" s="46">
        <v>2.0</v>
      </c>
      <c r="J33" s="45"/>
      <c r="K33" s="45"/>
      <c r="L33" s="4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6"/>
      <c r="B34" s="37">
        <v>29.0</v>
      </c>
      <c r="C34" s="40" t="s">
        <v>53</v>
      </c>
      <c r="D34" s="47" t="s">
        <v>105</v>
      </c>
      <c r="E34" s="47">
        <v>3.0</v>
      </c>
      <c r="F34" s="45"/>
      <c r="G34" s="45"/>
      <c r="H34" s="46"/>
      <c r="I34" s="45"/>
      <c r="J34" s="45"/>
      <c r="K34" s="45"/>
      <c r="L34" s="46">
        <v>3.0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6"/>
      <c r="B35" s="40">
        <v>30.0</v>
      </c>
      <c r="C35" s="40" t="s">
        <v>67</v>
      </c>
      <c r="D35" s="47" t="s">
        <v>106</v>
      </c>
      <c r="E35" s="47">
        <v>3.0</v>
      </c>
      <c r="F35" s="45"/>
      <c r="G35" s="45"/>
      <c r="H35" s="46"/>
      <c r="I35" s="45"/>
      <c r="J35" s="45"/>
      <c r="K35" s="45"/>
      <c r="L35" s="46">
        <v>3.0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6"/>
      <c r="B36" s="40">
        <v>31.0</v>
      </c>
      <c r="C36" s="40" t="s">
        <v>2</v>
      </c>
      <c r="D36" s="47" t="s">
        <v>107</v>
      </c>
      <c r="E36" s="47">
        <v>3.0</v>
      </c>
      <c r="F36" s="45"/>
      <c r="G36" s="45"/>
      <c r="H36" s="46"/>
      <c r="I36" s="45"/>
      <c r="J36" s="45"/>
      <c r="K36" s="45"/>
      <c r="L36" s="46">
        <v>3.0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6"/>
      <c r="B37" s="40">
        <v>32.0</v>
      </c>
      <c r="C37" s="40" t="s">
        <v>94</v>
      </c>
      <c r="D37" s="46" t="s">
        <v>108</v>
      </c>
      <c r="E37" s="47">
        <v>3.0</v>
      </c>
      <c r="F37" s="45"/>
      <c r="G37" s="45"/>
      <c r="H37" s="46"/>
      <c r="I37" s="45"/>
      <c r="J37" s="45"/>
      <c r="K37" s="46">
        <v>1.0</v>
      </c>
      <c r="L37" s="46">
        <v>2.0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6"/>
      <c r="B38" s="40">
        <v>33.0</v>
      </c>
      <c r="C38" s="40" t="s">
        <v>67</v>
      </c>
      <c r="D38" s="46" t="s">
        <v>109</v>
      </c>
      <c r="E38" s="47">
        <v>3.0</v>
      </c>
      <c r="F38" s="45"/>
      <c r="G38" s="45"/>
      <c r="H38" s="46"/>
      <c r="I38" s="45"/>
      <c r="J38" s="45"/>
      <c r="K38" s="45"/>
      <c r="L38" s="46">
        <v>3.0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6"/>
      <c r="B39" s="40">
        <v>34.0</v>
      </c>
      <c r="C39" s="40" t="s">
        <v>53</v>
      </c>
      <c r="D39" s="46" t="s">
        <v>110</v>
      </c>
      <c r="E39" s="47">
        <v>3.0</v>
      </c>
      <c r="F39" s="45"/>
      <c r="G39" s="45"/>
      <c r="H39" s="46"/>
      <c r="I39" s="45"/>
      <c r="J39" s="45"/>
      <c r="K39" s="45"/>
      <c r="L39" s="46">
        <v>3.0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6"/>
      <c r="B40" s="37">
        <v>35.0</v>
      </c>
      <c r="C40" s="40" t="s">
        <v>4</v>
      </c>
      <c r="D40" s="46" t="s">
        <v>61</v>
      </c>
      <c r="E40" s="47">
        <v>3.0</v>
      </c>
      <c r="F40" s="45"/>
      <c r="G40" s="45"/>
      <c r="H40" s="46"/>
      <c r="I40" s="45"/>
      <c r="J40" s="45"/>
      <c r="K40" s="45"/>
      <c r="L40" s="46">
        <v>3.0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26"/>
      <c r="B41" s="40">
        <v>36.0</v>
      </c>
      <c r="C41" s="40" t="s">
        <v>4</v>
      </c>
      <c r="D41" s="46" t="s">
        <v>111</v>
      </c>
      <c r="E41" s="47">
        <v>3.0</v>
      </c>
      <c r="F41" s="45"/>
      <c r="G41" s="45"/>
      <c r="H41" s="46"/>
      <c r="I41" s="45"/>
      <c r="J41" s="45"/>
      <c r="K41" s="45"/>
      <c r="L41" s="46">
        <v>3.0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6"/>
      <c r="B42" s="40">
        <v>37.0</v>
      </c>
      <c r="C42" s="40" t="s">
        <v>94</v>
      </c>
      <c r="D42" s="46" t="s">
        <v>112</v>
      </c>
      <c r="E42" s="47">
        <v>3.0</v>
      </c>
      <c r="F42" s="45"/>
      <c r="G42" s="45"/>
      <c r="H42" s="46"/>
      <c r="I42" s="45"/>
      <c r="J42" s="45"/>
      <c r="K42" s="45"/>
      <c r="L42" s="46">
        <v>3.0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26"/>
      <c r="B43" s="40">
        <v>38.0</v>
      </c>
      <c r="C43" s="40" t="s">
        <v>78</v>
      </c>
      <c r="D43" s="47" t="s">
        <v>114</v>
      </c>
      <c r="E43" s="47">
        <v>3.0</v>
      </c>
      <c r="F43" s="45"/>
      <c r="G43" s="45"/>
      <c r="H43" s="46"/>
      <c r="I43" s="45"/>
      <c r="J43" s="45"/>
      <c r="K43" s="45"/>
      <c r="L43" s="46">
        <v>3.0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6"/>
      <c r="B44" s="40">
        <v>39.0</v>
      </c>
      <c r="C44" s="40" t="s">
        <v>53</v>
      </c>
      <c r="D44" s="46" t="s">
        <v>115</v>
      </c>
      <c r="E44" s="47">
        <v>3.0</v>
      </c>
      <c r="F44" s="45"/>
      <c r="G44" s="45"/>
      <c r="H44" s="46"/>
      <c r="I44" s="45"/>
      <c r="J44" s="45"/>
      <c r="K44" s="45"/>
      <c r="L44" s="46">
        <v>3.0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26"/>
      <c r="B45" s="40">
        <v>40.0</v>
      </c>
      <c r="C45" s="40" t="s">
        <v>53</v>
      </c>
      <c r="D45" s="46" t="s">
        <v>116</v>
      </c>
      <c r="E45" s="47">
        <v>3.0</v>
      </c>
      <c r="F45" s="45"/>
      <c r="G45" s="45"/>
      <c r="H45" s="46"/>
      <c r="I45" s="45"/>
      <c r="J45" s="45"/>
      <c r="K45" s="45"/>
      <c r="L45" s="46">
        <v>3.0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26"/>
      <c r="B46" s="37">
        <v>41.0</v>
      </c>
      <c r="C46" s="40" t="s">
        <v>78</v>
      </c>
      <c r="D46" s="46" t="s">
        <v>117</v>
      </c>
      <c r="E46" s="47">
        <v>3.0</v>
      </c>
      <c r="F46" s="45"/>
      <c r="G46" s="45"/>
      <c r="H46" s="46"/>
      <c r="I46" s="45"/>
      <c r="J46" s="45"/>
      <c r="K46" s="45"/>
      <c r="L46" s="46">
        <v>3.0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6"/>
      <c r="B47" s="40">
        <v>42.0</v>
      </c>
      <c r="C47" s="40" t="s">
        <v>78</v>
      </c>
      <c r="D47" s="46" t="s">
        <v>118</v>
      </c>
      <c r="E47" s="47">
        <v>0.0</v>
      </c>
      <c r="F47" s="45"/>
      <c r="G47" s="45"/>
      <c r="H47" s="46"/>
      <c r="I47" s="45"/>
      <c r="J47" s="45"/>
      <c r="K47" s="45"/>
      <c r="L47" s="4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48" t="s">
        <v>140</v>
      </c>
      <c r="C48" s="49"/>
      <c r="D48" s="50"/>
      <c r="E48" s="51">
        <f>SUM(E6:E47)</f>
        <v>78.5</v>
      </c>
      <c r="F48" s="51">
        <f>E48-SUM(F6:F47)</f>
        <v>76</v>
      </c>
      <c r="G48" s="51">
        <f>F48 -SUM(G6:G47)</f>
        <v>71</v>
      </c>
      <c r="H48" s="51">
        <f>G48-SUM(H6:H47)</f>
        <v>66.5</v>
      </c>
      <c r="I48" s="51">
        <f>H48 -SUM(I6:I47)</f>
        <v>58</v>
      </c>
      <c r="J48" s="51">
        <f>I48-SUM(J6:J47)</f>
        <v>47.5</v>
      </c>
      <c r="K48" s="51">
        <f>J48 -SUM(K6:K47)</f>
        <v>43</v>
      </c>
      <c r="L48" s="51">
        <f>K48-SUM(L6:L47)</f>
        <v>0</v>
      </c>
    </row>
    <row r="49">
      <c r="A49" s="8"/>
      <c r="B49" s="52" t="s">
        <v>141</v>
      </c>
      <c r="C49" s="49"/>
      <c r="D49" s="50"/>
      <c r="E49" s="53">
        <f>SUM(E6:E47)-(SUM(E6:E47)/10*0)</f>
        <v>78.5</v>
      </c>
      <c r="F49" s="53">
        <f>SUM(E6:E47)-(SUM(E6:E47)/7*1)</f>
        <v>67.28571429</v>
      </c>
      <c r="G49" s="53">
        <f>SUM(E6:E47)-(SUM(E6:E47)/7*2)</f>
        <v>56.07142857</v>
      </c>
      <c r="H49" s="53">
        <f>SUM(E6:E47)-(SUM(E6:E47)/7*3)</f>
        <v>44.85714286</v>
      </c>
      <c r="I49" s="53">
        <f>SUM(E6:E47)-(SUM(E6:E47)/7*4)</f>
        <v>33.64285714</v>
      </c>
      <c r="J49" s="53">
        <f>SUM(E6:E47)-(SUM(E6:E47)/7*5)</f>
        <v>22.42857143</v>
      </c>
      <c r="K49" s="53">
        <f>SUM(E6:E47)-(SUM(E6:E47)/7*6)</f>
        <v>11.21428571</v>
      </c>
      <c r="L49" s="53">
        <f>SUM(E6:E47)-(SUM(E6:E47)/7*7)</f>
        <v>0</v>
      </c>
    </row>
    <row r="50">
      <c r="A50" s="2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6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6"/>
      <c r="M53" s="8"/>
      <c r="N53" s="8"/>
      <c r="O53" s="8"/>
      <c r="P53" s="2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6"/>
      <c r="M54" s="8"/>
      <c r="N54" s="8"/>
      <c r="O54" s="8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6"/>
      <c r="M55" s="8"/>
      <c r="N55" s="8"/>
      <c r="O55" s="8"/>
      <c r="P55" s="26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M56" s="8"/>
      <c r="N56" s="8"/>
      <c r="O56" s="8"/>
      <c r="P56" s="26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54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26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26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26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</sheetData>
  <mergeCells count="8">
    <mergeCell ref="B1:L1"/>
    <mergeCell ref="B2:O2"/>
    <mergeCell ref="B3:E3"/>
    <mergeCell ref="B4:B5"/>
    <mergeCell ref="C4:C5"/>
    <mergeCell ref="D4:D5"/>
    <mergeCell ref="B48:D48"/>
    <mergeCell ref="B49:D49"/>
  </mergeCells>
  <hyperlinks>
    <hyperlink r:id="rId1" ref="O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55" t="s">
        <v>142</v>
      </c>
      <c r="B4" s="56"/>
      <c r="C4" s="56"/>
      <c r="D4" s="56"/>
      <c r="E4" s="56"/>
      <c r="F4" s="55" t="s">
        <v>143</v>
      </c>
      <c r="G4" s="56"/>
      <c r="H4" s="56"/>
      <c r="I4" s="56"/>
      <c r="J4" s="56"/>
      <c r="K4" s="55"/>
      <c r="L4" s="55" t="s">
        <v>144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>
      <c r="A5" s="3" t="s">
        <v>145</v>
      </c>
      <c r="F5" s="3" t="s">
        <v>146</v>
      </c>
      <c r="K5" s="3"/>
      <c r="L5" s="3" t="s">
        <v>147</v>
      </c>
    </row>
    <row r="6">
      <c r="A6" s="3" t="s">
        <v>148</v>
      </c>
      <c r="F6" s="3" t="s">
        <v>149</v>
      </c>
      <c r="K6" s="3"/>
      <c r="L6" s="3" t="s">
        <v>150</v>
      </c>
    </row>
    <row r="7">
      <c r="A7" s="3" t="s">
        <v>151</v>
      </c>
      <c r="F7" s="3" t="s">
        <v>152</v>
      </c>
      <c r="K7" s="3"/>
      <c r="L7" s="3" t="s">
        <v>153</v>
      </c>
    </row>
    <row r="8">
      <c r="A8" s="3" t="s">
        <v>154</v>
      </c>
      <c r="F8" s="3" t="s">
        <v>155</v>
      </c>
      <c r="K8" s="3"/>
      <c r="L8" s="3" t="s">
        <v>156</v>
      </c>
    </row>
    <row r="9">
      <c r="A9" s="3" t="s">
        <v>157</v>
      </c>
      <c r="F9" s="3" t="s">
        <v>158</v>
      </c>
      <c r="L9" s="3" t="s">
        <v>159</v>
      </c>
    </row>
    <row r="10">
      <c r="A10" s="3" t="s">
        <v>160</v>
      </c>
      <c r="F10" s="3" t="s">
        <v>161</v>
      </c>
      <c r="L10" s="3" t="s">
        <v>162</v>
      </c>
    </row>
  </sheetData>
  <drawing r:id="rId1"/>
</worksheet>
</file>