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Gizlocorp\Desktop\promoautoecuador\gzl_reporte\report\"/>
    </mc:Choice>
  </mc:AlternateContent>
  <xr:revisionPtr revIDLastSave="0" documentId="8_{276C363A-A6E2-4138-8994-3DCABAD93F42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</sheets>
  <externalReferences>
    <externalReference r:id="rId5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<sst xmlns="http://schemas.openxmlformats.org/spreadsheetml/2006/main" count="165" uniqueCount="130">
  <si>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</si>
  <si>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</si>
  <si>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</si>
  <si>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</si>
  <si>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</si>
  <si>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</si>
  <si>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</si>
  <si>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</si>
  <si>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</si>
  <si>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</si>
  <si>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</si>
  <si>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</si>
  <si>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</si>
  <si>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</si>
  <si>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</si>
  <si>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</si>
  <si>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</si>
  <si>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</si>
  <si>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</si>
  <si>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</si>
  <si>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</si>
  <si>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</si>
  <si>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</si>
  <si>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</si>
  <si>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</si>
  <si>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</si>
  <si>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</si>
  <si>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</si>
  <si>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</si>
  <si>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</si>
  <si>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</si>
  <si>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</si>
  <si>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</si>
  <si>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</si>
  <si>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</si>
  <si>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</si>
  <si>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</si>
  <si>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</si>
  <si>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</si>
  <si>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</si>
  <si>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</si>
  <si>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</si>
  <si>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Dirección:</t>
  </si>
  <si>
    <t>Placa:</t>
  </si>
  <si>
    <t>REVISION EN PAGINAS DE CONTROL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</si>
  <si>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</si>
  <si>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</si>
  <si>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</si>
  <si>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</si>
  <si>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</si>
  <si>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</si>
  <si>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</si>
  <si>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</si>
  <si>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</si>
  <si>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</si>
  <si>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</si>
  <si>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</si>
  <si>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</si>
  <si>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</si>
  <si>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</si>
  <si>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</si>
  <si>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</si>
  <si>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</si>
  <si>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</si>
  <si>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</si>
  <si>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</si>
  <si>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</si>
  <si>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</si>
  <si>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</si>
  <si>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</si>
  <si>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</si>
  <si>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</si>
  <si>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</si>
  <si>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</si>
  <si>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</si>
  <si>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</si>
  <si>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Buró de Crédito: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</si>
  <si>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</si>
  <si>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</si>
  <si>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</si>
  <si>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</si>
  <si>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</si>
  <si>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</si>
  <si>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</si>
  <si>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</si>
  <si>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</si>
  <si>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</si>
  <si>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</si>
  <si>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</si>
  <si>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</si>
  <si>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</si>
  <si>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</si>
  <si>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</si>
  <si>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</si>
  <si>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</si>
  <si>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</si>
  <si>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</si>
  <si>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</si>
  <si>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</si>
  <si>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</si>
  <si>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</si>
  <si>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</si>
  <si>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</si>
  <si>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</si>
  <si>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</si>
  <si>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</si>
  <si>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</si>
  <si>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</si>
  <si>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</si>
  <si>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</si>
  <si>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</si>
  <si>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</si>
  <si>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</si>
  <si>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</si>
  <si>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</si>
  <si>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</si>
  <si>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</si>
  <si>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</si>
  <si>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</si>
  <si>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</si>
  <si>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</si>
  <si>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</si>
  <si>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</si>
  <si>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</si>
  <si>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</si>
  <si>
    <t>Casa Valor</t>
  </si>
  <si>
    <t>Terreno Valor</t>
  </si>
  <si>
    <t>Vehículo Valor</t>
  </si>
  <si>
    <t>Policía Nacional antecedentes</t>
  </si>
  <si>
    <t>SRI, deudas firmes y estado Tributario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</si>
</sst>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9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37" fillId="0" borderId="7" xfId="0" applyFont="1" applyFill="1" applyBorder="1"/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34" workbookViewId="0">
      <selection activeCell="B51" sqref="B51:F58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40"/>
      <c r="B1" s="61"/>
      <c r="C1" s="241"/>
      <c r="D1" s="241"/>
      <c r="E1" s="241"/>
    </row>
    <row r="2" spans="1:8" ht="21" customHeight="1">
      <c r="A2" s="240"/>
      <c r="B2" s="242" t="s">
        <v>120</v>
      </c>
      <c r="C2" s="243"/>
      <c r="D2" s="243"/>
      <c r="E2" s="243"/>
      <c r="F2" s="243"/>
    </row>
    <row r="3" spans="1:8" ht="15.6" customHeight="1">
      <c r="A3" s="240"/>
      <c r="B3" s="243"/>
      <c r="C3" s="243"/>
      <c r="D3" s="243"/>
      <c r="E3" s="243"/>
      <c r="F3" s="243"/>
    </row>
    <row r="4" spans="1:8" ht="15.6" customHeight="1">
      <c r="A4" s="240"/>
      <c r="B4" s="243"/>
      <c r="C4" s="243"/>
      <c r="D4" s="243"/>
      <c r="E4" s="243"/>
      <c r="F4" s="243"/>
    </row>
    <row r="5" spans="1:8" ht="15.6" customHeight="1">
      <c r="A5" s="240"/>
      <c r="B5" s="243"/>
      <c r="C5" s="243"/>
      <c r="D5" s="243"/>
      <c r="E5" s="243"/>
      <c r="F5" s="243"/>
    </row>
    <row r="6" spans="1:8">
      <c r="C6" s="63"/>
      <c r="D6" s="63"/>
      <c r="E6" s="63"/>
      <c r="F6" s="63"/>
    </row>
    <row r="8" spans="1:8" ht="15.75">
      <c r="B8" s="256" t="s">
        <v>46</v>
      </c>
      <c r="C8" s="256"/>
      <c r="D8" s="256"/>
      <c r="E8" s="256"/>
      <c r="F8" s="256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275"/>
      <c r="D10" s="275"/>
      <c r="E10" s="275"/>
      <c r="F10" s="276"/>
      <c r="H10" s="63" t="s">
        <v>30</v>
      </c>
    </row>
    <row r="11" spans="1:8">
      <c r="B11" s="120" t="s">
        <v>73</v>
      </c>
      <c r="C11" s="277"/>
      <c r="D11" s="277"/>
      <c r="E11" s="123" t="s">
        <v>74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4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7" t="s">
        <v>37</v>
      </c>
      <c r="C15" s="257"/>
      <c r="D15" s="257"/>
      <c r="E15" s="257"/>
      <c r="F15" s="257"/>
    </row>
    <row r="16" spans="1:8">
      <c r="B16" s="119" t="s">
        <v>75</v>
      </c>
      <c r="C16" s="275"/>
      <c r="D16" s="275"/>
      <c r="E16" s="275"/>
      <c r="F16" s="276"/>
    </row>
    <row r="17" spans="1:6" ht="14.25" customHeight="1">
      <c r="A17" s="73"/>
      <c r="B17" s="124" t="s">
        <v>73</v>
      </c>
      <c r="C17" s="126"/>
      <c r="D17" s="262" t="s">
        <v>32</v>
      </c>
      <c r="E17" s="262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7"/>
      <c r="F18" s="238"/>
    </row>
    <row r="19" spans="1:6">
      <c r="B19" s="68"/>
      <c r="C19" s="69"/>
      <c r="D19" s="70"/>
      <c r="E19" s="71"/>
      <c r="F19" s="72"/>
    </row>
    <row r="21" spans="1:6">
      <c r="B21" s="258" t="s">
        <v>38</v>
      </c>
      <c r="C21" s="258"/>
      <c r="D21" s="258"/>
      <c r="E21" s="258"/>
      <c r="F21" s="258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63"/>
      <c r="C23" s="264"/>
      <c r="D23" s="264"/>
      <c r="E23" s="264"/>
      <c r="F23" s="265"/>
    </row>
    <row r="24" spans="1:6">
      <c r="B24" s="263"/>
      <c r="C24" s="264"/>
      <c r="D24" s="264"/>
      <c r="E24" s="264"/>
      <c r="F24" s="265"/>
    </row>
    <row r="25" spans="1:6">
      <c r="B25" s="266"/>
      <c r="C25" s="267"/>
      <c r="D25" s="267"/>
      <c r="E25" s="267"/>
      <c r="F25" s="268"/>
    </row>
    <row r="27" spans="1:6">
      <c r="B27" s="258" t="s">
        <v>40</v>
      </c>
      <c r="C27" s="258"/>
      <c r="D27" s="258"/>
      <c r="E27" s="258"/>
      <c r="F27" s="258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69"/>
      <c r="C29" s="270"/>
      <c r="D29" s="270"/>
      <c r="E29" s="270"/>
      <c r="F29" s="271"/>
    </row>
    <row r="30" spans="1:6">
      <c r="B30" s="269"/>
      <c r="C30" s="270"/>
      <c r="D30" s="270"/>
      <c r="E30" s="270"/>
      <c r="F30" s="271"/>
    </row>
    <row r="31" spans="1:6">
      <c r="B31" s="269"/>
      <c r="C31" s="270"/>
      <c r="D31" s="270"/>
      <c r="E31" s="270"/>
      <c r="F31" s="271"/>
    </row>
    <row r="32" spans="1:6">
      <c r="B32" s="269"/>
      <c r="C32" s="270"/>
      <c r="D32" s="270"/>
      <c r="E32" s="270"/>
      <c r="F32" s="271"/>
    </row>
    <row r="33" spans="2:6">
      <c r="B33" s="272"/>
      <c r="C33" s="273"/>
      <c r="D33" s="273"/>
      <c r="E33" s="273"/>
      <c r="F33" s="274"/>
    </row>
    <row r="35" spans="2:6">
      <c r="B35" s="258" t="s">
        <v>41</v>
      </c>
      <c r="C35" s="258"/>
      <c r="D35" s="258"/>
      <c r="E35" s="258"/>
      <c r="F35" s="258"/>
    </row>
    <row r="36" spans="2:6">
      <c r="B36" s="78" t="s">
        <v>109</v>
      </c>
      <c r="C36" s="84">
        <v>0</v>
      </c>
      <c r="D36" s="77" t="s">
        <v>110</v>
      </c>
      <c r="E36" s="79"/>
      <c r="F36" s="80"/>
    </row>
    <row r="37" spans="2:6">
      <c r="B37" s="64" t="s">
        <v>125</v>
      </c>
      <c r="C37" s="81">
        <v>0</v>
      </c>
      <c r="D37" s="66" t="s">
        <v>42</v>
      </c>
      <c r="E37" s="82"/>
      <c r="F37" s="83"/>
    </row>
    <row r="38" spans="2:6">
      <c r="B38" s="64" t="s">
        <v>126</v>
      </c>
      <c r="C38" s="84">
        <v>0</v>
      </c>
      <c r="D38" s="66" t="s">
        <v>42</v>
      </c>
      <c r="E38" s="79"/>
      <c r="F38" s="85"/>
    </row>
    <row r="39" spans="2:6">
      <c r="B39" s="236" t="s">
        <v>127</v>
      </c>
      <c r="C39" s="86">
        <v>0</v>
      </c>
      <c r="D39" s="74" t="s">
        <v>43</v>
      </c>
      <c r="E39" s="79"/>
      <c r="F39" s="87"/>
    </row>
    <row r="40" spans="2:6">
      <c r="B40" s="64" t="s">
        <v>47</v>
      </c>
      <c r="C40" s="88">
        <v>0</v>
      </c>
      <c r="D40" s="74"/>
      <c r="E40" s="89"/>
      <c r="F40" s="90"/>
    </row>
    <row r="41" spans="2:6">
      <c r="B41" s="68" t="s">
        <v>111</v>
      </c>
      <c r="C41" s="88"/>
      <c r="D41" s="130" t="s">
        <v>112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8" t="s">
        <v>44</v>
      </c>
      <c r="C43" s="258"/>
      <c r="D43" s="258"/>
      <c r="E43" s="258"/>
      <c r="F43" s="258"/>
    </row>
    <row r="44" spans="2:6">
      <c r="B44" s="78" t="s">
        <v>76</v>
      </c>
      <c r="C44" s="75"/>
      <c r="D44" s="75"/>
      <c r="E44" s="77" t="s">
        <v>70</v>
      </c>
      <c r="F44" s="96"/>
    </row>
    <row r="45" spans="2:6">
      <c r="B45" s="64" t="s">
        <v>128</v>
      </c>
      <c r="C45" s="97"/>
      <c r="D45" s="74"/>
      <c r="E45" s="66" t="s">
        <v>71</v>
      </c>
      <c r="F45" s="98"/>
    </row>
    <row r="46" spans="2:6">
      <c r="B46" s="64" t="s">
        <v>129</v>
      </c>
      <c r="C46" s="99"/>
      <c r="D46" s="74"/>
      <c r="E46" s="66" t="s">
        <v>71</v>
      </c>
      <c r="F46" s="100"/>
    </row>
    <row r="47" spans="2:6">
      <c r="B47" s="64" t="s">
        <v>116</v>
      </c>
      <c r="C47" s="99"/>
      <c r="D47" s="74"/>
      <c r="E47" s="66" t="s">
        <v>71</v>
      </c>
      <c r="F47" s="100"/>
    </row>
    <row r="48" spans="2:6">
      <c r="B48" s="68" t="s">
        <v>117</v>
      </c>
      <c r="C48" s="69"/>
      <c r="D48" s="70"/>
      <c r="E48" s="101" t="s">
        <v>71</v>
      </c>
      <c r="F48" s="90"/>
    </row>
    <row r="50" spans="2:11">
      <c r="B50" s="258" t="s">
        <v>45</v>
      </c>
      <c r="C50" s="258"/>
      <c r="D50" s="258"/>
      <c r="E50" s="258"/>
      <c r="F50" s="258"/>
    </row>
    <row r="51" spans="2:11">
      <c r="B51" s="244"/>
      <c r="C51" s="245"/>
      <c r="D51" s="245"/>
      <c r="E51" s="245"/>
      <c r="F51" s="246"/>
    </row>
    <row r="52" spans="2:11">
      <c r="B52" s="247"/>
      <c r="C52" s="248"/>
      <c r="D52" s="248"/>
      <c r="E52" s="248"/>
      <c r="F52" s="249"/>
    </row>
    <row r="53" spans="2:11">
      <c r="B53" s="247"/>
      <c r="C53" s="248"/>
      <c r="D53" s="248"/>
      <c r="E53" s="248"/>
      <c r="F53" s="249"/>
    </row>
    <row r="54" spans="2:11">
      <c r="B54" s="247"/>
      <c r="C54" s="248"/>
      <c r="D54" s="248"/>
      <c r="E54" s="248"/>
      <c r="F54" s="249"/>
      <c r="K54" s="102"/>
    </row>
    <row r="55" spans="2:11">
      <c r="B55" s="247"/>
      <c r="C55" s="248"/>
      <c r="D55" s="248"/>
      <c r="E55" s="248"/>
      <c r="F55" s="249"/>
    </row>
    <row r="56" spans="2:11">
      <c r="B56" s="250"/>
      <c r="C56" s="248"/>
      <c r="D56" s="248"/>
      <c r="E56" s="248"/>
      <c r="F56" s="249"/>
    </row>
    <row r="57" spans="2:11">
      <c r="B57" s="250"/>
      <c r="C57" s="248"/>
      <c r="D57" s="248"/>
      <c r="E57" s="248"/>
      <c r="F57" s="249"/>
    </row>
    <row r="58" spans="2:11">
      <c r="B58" s="251"/>
      <c r="C58" s="252"/>
      <c r="D58" s="252"/>
      <c r="E58" s="252"/>
      <c r="F58" s="253"/>
    </row>
    <row r="59" spans="2:11">
      <c r="E59" s="239" t="s">
        <v>72</v>
      </c>
      <c r="F59" s="239"/>
    </row>
    <row r="61" spans="2:11">
      <c r="B61" s="259" t="s">
        <v>3</v>
      </c>
      <c r="C61" s="260"/>
      <c r="D61" s="260"/>
      <c r="E61" s="260"/>
      <c r="F61" s="261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4" t="s">
        <v>115</v>
      </c>
      <c r="D65" s="255"/>
      <c r="E65" s="254" t="s">
        <v>118</v>
      </c>
      <c r="F65" s="255"/>
    </row>
    <row r="66" spans="2:6">
      <c r="B66" s="133" t="s">
        <v>124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workbookViewId="0">
      <selection activeCell="C47" sqref="C47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121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2" t="s">
        <v>119</v>
      </c>
      <c r="D3" s="242"/>
      <c r="E3" s="242"/>
      <c r="F3" s="242"/>
      <c r="G3" s="134"/>
      <c r="I3" s="279"/>
      <c r="J3" s="279"/>
      <c r="K3" s="279"/>
      <c r="L3" s="279"/>
    </row>
    <row r="4" spans="1:12" ht="19.5" customHeight="1">
      <c r="A4" s="107"/>
      <c r="B4" s="183"/>
      <c r="C4" s="184" t="s">
        <v>122</v>
      </c>
      <c r="D4" s="184"/>
      <c r="E4" s="184"/>
      <c r="F4" s="184"/>
      <c r="G4" s="183"/>
      <c r="I4" s="279"/>
      <c r="J4" s="279"/>
      <c r="K4" s="279"/>
      <c r="L4" s="279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282"/>
      <c r="D8" s="282"/>
      <c r="E8" s="282"/>
      <c r="F8" s="283"/>
      <c r="G8" s="137"/>
    </row>
    <row r="9" spans="1:12" s="138" customFormat="1" ht="12.75">
      <c r="A9" s="64"/>
      <c r="B9" s="120" t="s">
        <v>26</v>
      </c>
      <c r="C9" s="280"/>
      <c r="D9" s="280"/>
      <c r="E9" s="192" t="s">
        <v>74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66</v>
      </c>
      <c r="J14" s="142" t="s">
        <v>57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56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58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59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60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62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61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49</v>
      </c>
      <c r="C23" s="161"/>
      <c r="D23" s="162">
        <v>1</v>
      </c>
      <c r="E23" s="156" t="s">
        <v>52</v>
      </c>
      <c r="F23" s="141"/>
      <c r="G23" s="73"/>
      <c r="I23" s="131" t="s">
        <v>63</v>
      </c>
      <c r="J23" s="142">
        <v>200</v>
      </c>
    </row>
    <row r="24" spans="1:10" ht="15.75">
      <c r="A24" s="107"/>
      <c r="B24" s="197" t="s">
        <v>50</v>
      </c>
      <c r="C24" s="163">
        <f>+C23*0.7</f>
        <v>0</v>
      </c>
      <c r="D24" s="164" t="e">
        <f>+C24/C23</f>
        <v>#DIV/0!</v>
      </c>
      <c r="E24" s="131" t="s">
        <v>55</v>
      </c>
      <c r="F24" s="149"/>
      <c r="G24" s="73"/>
      <c r="I24" s="131" t="s">
        <v>64</v>
      </c>
      <c r="J24" s="142">
        <v>100</v>
      </c>
    </row>
    <row r="25" spans="1:10">
      <c r="A25" s="107"/>
      <c r="B25" s="198" t="s">
        <v>51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65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67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68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69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47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81" t="s">
        <v>7</v>
      </c>
      <c r="C38" s="281"/>
      <c r="D38" s="281"/>
      <c r="E38" s="281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53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54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59" t="s">
        <v>3</v>
      </c>
      <c r="C46" s="260"/>
      <c r="D46" s="260"/>
      <c r="E46" s="260"/>
      <c r="F46" s="261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4" t="s">
        <v>2</v>
      </c>
      <c r="D50" s="255"/>
      <c r="E50" s="254" t="s">
        <v>118</v>
      </c>
      <c r="F50" s="255"/>
      <c r="G50" s="73"/>
    </row>
    <row r="51" spans="1:7" ht="12.75">
      <c r="A51" s="110"/>
      <c r="B51" s="159"/>
      <c r="C51" s="159"/>
      <c r="D51" s="159"/>
      <c r="E51" s="278" t="s">
        <v>0</v>
      </c>
      <c r="F51" s="278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opLeftCell="A12" workbookViewId="0">
      <selection activeCell="E27" sqref="E27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121</v>
      </c>
      <c r="C2" s="242" t="s">
        <v>119</v>
      </c>
      <c r="D2" s="242"/>
      <c r="E2" s="242"/>
      <c r="F2" s="242"/>
      <c r="G2" s="205"/>
    </row>
    <row r="3" spans="1:14" ht="21.75" customHeight="1">
      <c r="A3" s="7"/>
      <c r="B3" s="207"/>
      <c r="C3" s="242"/>
      <c r="D3" s="242"/>
      <c r="E3" s="242"/>
      <c r="F3" s="242"/>
      <c r="G3" s="205"/>
    </row>
    <row r="4" spans="1:14" ht="21.75" customHeight="1">
      <c r="A4" s="7"/>
      <c r="B4" s="183"/>
      <c r="C4" s="184" t="s">
        <v>122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123</v>
      </c>
      <c r="C7" s="285">
        <f>+Aprobacion!C8</f>
        <v>0</v>
      </c>
      <c r="D7" s="286"/>
      <c r="E7" s="286"/>
      <c r="F7" s="287"/>
      <c r="G7" s="31"/>
    </row>
    <row r="8" spans="1:14" s="30" customFormat="1" ht="25.5">
      <c r="A8" s="37"/>
      <c r="B8" s="210" t="s">
        <v>26</v>
      </c>
      <c r="C8" s="288">
        <f>+Aprobacion!C9</f>
        <v>0</v>
      </c>
      <c r="D8" s="288"/>
      <c r="E8" s="220" t="s">
        <v>74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81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82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83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84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78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107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77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98" t="s">
        <v>80</v>
      </c>
      <c r="C30" s="299"/>
      <c r="D30" s="294"/>
      <c r="E30" s="295"/>
      <c r="F30" s="296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97"/>
      <c r="C34" s="297"/>
      <c r="D34" s="297"/>
      <c r="E34" s="297"/>
      <c r="F34" s="297"/>
      <c r="G34" s="6"/>
    </row>
    <row r="35" spans="1:7" ht="15.75" customHeight="1">
      <c r="A35" s="7"/>
      <c r="G35" s="6"/>
    </row>
    <row r="36" spans="1:7" ht="14.25" customHeight="1">
      <c r="A36" s="7"/>
      <c r="B36" s="289" t="s">
        <v>3</v>
      </c>
      <c r="C36" s="290"/>
      <c r="D36" s="290"/>
      <c r="E36" s="290"/>
      <c r="F36" s="291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48</v>
      </c>
      <c r="C40" s="292" t="s">
        <v>2</v>
      </c>
      <c r="D40" s="293"/>
      <c r="E40" s="292" t="s">
        <v>1</v>
      </c>
      <c r="F40" s="293"/>
      <c r="G40" s="6"/>
    </row>
    <row r="41" spans="1:7" ht="15.75" customHeight="1">
      <c r="A41" s="7"/>
      <c r="B41" s="229" t="s">
        <v>79</v>
      </c>
      <c r="C41" s="284">
        <f ca="1">TODAY()</f>
        <v>44746</v>
      </c>
      <c r="D41" s="284"/>
      <c r="E41" s="284"/>
      <c r="F41" s="50"/>
      <c r="G41" s="6"/>
    </row>
    <row r="42" spans="1:7" ht="12.75">
      <c r="A42" s="5"/>
      <c r="B42" s="4"/>
      <c r="C42" s="4"/>
      <c r="D42" s="4"/>
      <c r="E42" s="230" t="s">
        <v>85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abSelected="1" topLeftCell="A25" workbookViewId="0">
      <selection activeCell="E38" sqref="E38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301" t="s">
        <v>119</v>
      </c>
      <c r="E2" s="301"/>
      <c r="F2" s="301"/>
      <c r="G2" s="231"/>
    </row>
    <row r="3" spans="2:7" ht="12.6" customHeight="1">
      <c r="B3" s="231"/>
      <c r="C3" s="231"/>
      <c r="D3" s="301"/>
      <c r="E3" s="301"/>
      <c r="F3" s="301"/>
      <c r="G3" s="231"/>
    </row>
    <row r="4" spans="2:7">
      <c r="B4" s="231"/>
      <c r="C4" s="231"/>
      <c r="D4" s="301"/>
      <c r="E4" s="301"/>
      <c r="F4" s="301"/>
      <c r="G4" s="231"/>
    </row>
    <row r="6" spans="2:7">
      <c r="B6" t="s">
        <v>86</v>
      </c>
      <c r="C6" s="303">
        <f ca="1">TODAY()</f>
        <v>44746</v>
      </c>
      <c r="D6" s="303"/>
      <c r="E6" s="303"/>
    </row>
    <row r="9" spans="2:7">
      <c r="B9" t="s">
        <v>87</v>
      </c>
    </row>
    <row r="10" spans="2:7">
      <c r="B10" s="43">
        <f>+Liquidacion!D30</f>
        <v>0</v>
      </c>
    </row>
    <row r="11" spans="2:7">
      <c r="B11" t="s">
        <v>88</v>
      </c>
    </row>
    <row r="13" spans="2:7" ht="20.25" customHeight="1">
      <c r="B13" s="301" t="s">
        <v>89</v>
      </c>
      <c r="C13" s="301"/>
      <c r="D13" s="301"/>
      <c r="E13" s="301"/>
      <c r="F13" s="301"/>
      <c r="G13" s="301"/>
    </row>
    <row r="14" spans="2:7" ht="30.75" customHeight="1">
      <c r="B14" s="304" t="s">
        <v>90</v>
      </c>
      <c r="C14" s="304"/>
      <c r="D14" s="304"/>
      <c r="E14" s="304"/>
      <c r="F14" s="304"/>
      <c r="G14" s="304"/>
    </row>
    <row r="16" spans="2:7">
      <c r="B16" s="226" t="s">
        <v>91</v>
      </c>
      <c r="D16" s="43">
        <f>+Liquidacion!C7</f>
        <v>0</v>
      </c>
    </row>
    <row r="17" spans="2:7">
      <c r="B17" s="226" t="s">
        <v>92</v>
      </c>
      <c r="D17" s="305">
        <f>+Liquidacion!C8</f>
        <v>0</v>
      </c>
      <c r="E17" s="305"/>
    </row>
    <row r="18" spans="2:7" ht="27" customHeight="1">
      <c r="B18" s="232" t="s">
        <v>42</v>
      </c>
      <c r="D18" s="306"/>
      <c r="E18" s="306"/>
      <c r="F18" s="306"/>
      <c r="G18" s="306"/>
    </row>
    <row r="19" spans="2:7">
      <c r="B19" s="226" t="s">
        <v>93</v>
      </c>
      <c r="D19" s="305" t="s">
        <v>113</v>
      </c>
      <c r="E19" s="305"/>
    </row>
    <row r="21" spans="2:7">
      <c r="B21" s="307" t="s">
        <v>94</v>
      </c>
      <c r="C21" s="307"/>
      <c r="D21" s="307"/>
      <c r="E21" s="307"/>
      <c r="F21" s="307"/>
      <c r="G21" s="307"/>
    </row>
    <row r="23" spans="2:7">
      <c r="B23" s="226" t="s">
        <v>95</v>
      </c>
      <c r="D23" s="43"/>
    </row>
    <row r="24" spans="2:7">
      <c r="B24" s="226" t="s">
        <v>96</v>
      </c>
      <c r="D24" s="43"/>
    </row>
    <row r="25" spans="2:7">
      <c r="B25" s="226" t="s">
        <v>97</v>
      </c>
      <c r="D25" s="53"/>
    </row>
    <row r="26" spans="2:7">
      <c r="B26" s="226" t="s">
        <v>98</v>
      </c>
      <c r="D26" s="43"/>
    </row>
    <row r="28" spans="2:7">
      <c r="B28" s="308" t="s">
        <v>99</v>
      </c>
      <c r="C28" s="308"/>
      <c r="D28" s="308"/>
      <c r="E28" s="308"/>
      <c r="F28" s="308"/>
      <c r="G28" s="308"/>
    </row>
    <row r="29" spans="2:7">
      <c r="D29" s="54"/>
    </row>
    <row r="30" spans="2:7">
      <c r="B30" s="234" t="s">
        <v>82</v>
      </c>
      <c r="C30" s="234"/>
      <c r="D30" s="234"/>
      <c r="E30" s="54">
        <f>+Liquidacion!F20</f>
        <v>0</v>
      </c>
    </row>
    <row r="31" spans="2:7">
      <c r="B31" s="234" t="s">
        <v>100</v>
      </c>
      <c r="C31" s="234"/>
      <c r="D31" s="234"/>
      <c r="E31" s="56">
        <f>+Liquidacion!F28</f>
        <v>0</v>
      </c>
    </row>
    <row r="32" spans="2:7">
      <c r="B32" s="234" t="s">
        <v>101</v>
      </c>
      <c r="C32" s="234"/>
      <c r="D32" s="234"/>
      <c r="E32" s="56">
        <f>+Liquidacion!F25</f>
        <v>0</v>
      </c>
      <c r="F32" s="55"/>
    </row>
    <row r="33" spans="2:7">
      <c r="B33" s="234" t="s">
        <v>108</v>
      </c>
      <c r="C33" s="234"/>
      <c r="D33" s="234"/>
      <c r="E33" s="56">
        <f>+Liquidacion!F26</f>
        <v>0</v>
      </c>
      <c r="F33" s="58"/>
    </row>
    <row r="34" spans="2:7">
      <c r="B34" s="235" t="s">
        <v>102</v>
      </c>
      <c r="C34" s="235"/>
      <c r="D34" s="235"/>
      <c r="E34" s="233">
        <f>+E31+E32+E33</f>
        <v>0</v>
      </c>
      <c r="F34" s="30"/>
    </row>
    <row r="35" spans="2:7">
      <c r="B35" s="302">
        <f>IF(E35=0,0,"DIFERENCIA PAGA AL CONCESIONARIO")</f>
        <v>0</v>
      </c>
      <c r="C35" s="302"/>
      <c r="D35" s="302"/>
      <c r="E35" s="57">
        <f>IF(E34&lt;E30,E30-E34,0)</f>
        <v>0</v>
      </c>
    </row>
    <row r="37" spans="2:7">
      <c r="B37" t="s">
        <v>103</v>
      </c>
    </row>
    <row r="39" spans="2:7">
      <c r="B39" s="300" t="s">
        <v>114</v>
      </c>
      <c r="C39" s="300"/>
      <c r="D39" s="300"/>
      <c r="E39" s="300"/>
      <c r="F39" s="300"/>
      <c r="G39" s="300"/>
    </row>
    <row r="41" spans="2:7">
      <c r="B41" t="s">
        <v>104</v>
      </c>
    </row>
    <row r="44" spans="2:7">
      <c r="B44" s="43" t="s">
        <v>105</v>
      </c>
    </row>
    <row r="49" spans="2:2">
      <c r="B49" t="s">
        <v>106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</vt:lpstr>
      <vt:lpstr>Aprobacion</vt:lpstr>
      <vt:lpstr>Liquidacion</vt:lpstr>
      <vt:lpstr>Orden Compra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Gizlocorp</cp:lastModifiedBy>
  <cp:lastPrinted>2022-01-06T15:42:33Z</cp:lastPrinted>
  <dcterms:created xsi:type="dcterms:W3CDTF">2020-02-25T03:23:20Z</dcterms:created>
  <dcterms:modified xsi:type="dcterms:W3CDTF">2022-07-04T16:19:28Z</dcterms:modified>
</cp:coreProperties>
</file>