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98. Documentacion\Documentos_OGA\Ciclo de Vida\Oficina de Gobierno\_resources\"/>
    </mc:Choice>
  </mc:AlternateContent>
  <xr:revisionPtr revIDLastSave="0" documentId="13_ncr:1_{F0323FF1-8620-4822-9A25-2C53073D63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rol de Cambio" sheetId="1" r:id="rId1"/>
    <sheet name="Criterios" sheetId="2" r:id="rId2"/>
    <sheet name="H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3" l="1"/>
  <c r="F14" i="3"/>
  <c r="F13" i="3"/>
  <c r="F12" i="3"/>
  <c r="F15" i="3" l="1"/>
  <c r="F18" i="3" s="1"/>
  <c r="F25" i="3" s="1"/>
</calcChain>
</file>

<file path=xl/sharedStrings.xml><?xml version="1.0" encoding="utf-8"?>
<sst xmlns="http://schemas.openxmlformats.org/spreadsheetml/2006/main" count="55" uniqueCount="49">
  <si>
    <t>Versión</t>
  </si>
  <si>
    <t>Cambios</t>
  </si>
  <si>
    <t>1.0</t>
  </si>
  <si>
    <t>Versión Inicial</t>
  </si>
  <si>
    <t>Tallas</t>
  </si>
  <si>
    <t>Detalle</t>
  </si>
  <si>
    <t>Jornadas</t>
  </si>
  <si>
    <t>Criterios</t>
  </si>
  <si>
    <t>XL</t>
  </si>
  <si>
    <t>Backend</t>
  </si>
  <si>
    <t>L</t>
  </si>
  <si>
    <t xml:space="preserve">Cross más compleja / 2 o más BK (conocidos o no) y/o Muchas Operaciones, </t>
  </si>
  <si>
    <t>Cantidad de operaciones</t>
  </si>
  <si>
    <t>Identificar si existen operaciones con alta complejidad</t>
  </si>
  <si>
    <t>M</t>
  </si>
  <si>
    <t>1 Bk conocido, Muchas Operaciones/Cross simple</t>
  </si>
  <si>
    <t>Cross</t>
  </si>
  <si>
    <t>APIs de soporte con funcionalidad Cross</t>
  </si>
  <si>
    <t>S</t>
  </si>
  <si>
    <t>1 Bk conocido</t>
  </si>
  <si>
    <t>Criterios de seguridad</t>
  </si>
  <si>
    <t>Existen criterios de seguridad adicionales a los de la plataforma</t>
  </si>
  <si>
    <t>T</t>
  </si>
  <si>
    <t>Revisión API ya diseñada</t>
  </si>
  <si>
    <t>NA</t>
  </si>
  <si>
    <t>(Link al Jira asociado)</t>
  </si>
  <si>
    <t>API Name</t>
  </si>
  <si>
    <t>Resumen API</t>
  </si>
  <si>
    <t>Complejidad</t>
  </si>
  <si>
    <t>Descripción</t>
  </si>
  <si>
    <t>Total</t>
  </si>
  <si>
    <t>Horas</t>
  </si>
  <si>
    <t>Experiencia, Aplicativa</t>
  </si>
  <si>
    <t>Total Horas</t>
  </si>
  <si>
    <t>Capa</t>
  </si>
  <si>
    <t xml:space="preserve">Nº APIs </t>
  </si>
  <si>
    <t>Despliegue y soporte API Management</t>
  </si>
  <si>
    <t>Análisis, Diseño y Validación de APIs</t>
  </si>
  <si>
    <t xml:space="preserve">Total Horas </t>
  </si>
  <si>
    <t xml:space="preserve">Backend </t>
  </si>
  <si>
    <t>Enlace JIRA/Trello</t>
  </si>
  <si>
    <t>Proyecto</t>
  </si>
  <si>
    <t>Producto</t>
  </si>
  <si>
    <t>Sistema</t>
  </si>
  <si>
    <t>Experiencia</t>
  </si>
  <si>
    <t>api-sistema</t>
  </si>
  <si>
    <t>api-producto</t>
  </si>
  <si>
    <t>api-experiencia</t>
  </si>
  <si>
    <t>Tiene mucha incertidumbre, se deconoce la funcionalidad, implica Seguridad adicional, bk con mucha complejidad,..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</si>
</sst>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rgb="FF434343"/>
      <name val="Roboto"/>
    </font>
    <font>
      <sz val="10"/>
      <name val="Roboto"/>
    </font>
    <font>
      <sz val="10"/>
      <color theme="1"/>
      <name val="Roboto"/>
    </font>
    <font>
      <sz val="10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990000"/>
      <name val="Arial"/>
    </font>
    <font>
      <i/>
      <sz val="10"/>
      <color theme="1"/>
      <name val="Arial"/>
    </font>
    <font>
      <b/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/>
    <xf numFmtId="0" fontId="2" fillId="0" borderId="2" xfId="0" applyFont="1" applyBorder="1" applyAlignment="1"/>
    <xf numFmtId="0" fontId="4" fillId="0" borderId="3" xfId="0" applyFont="1" applyBorder="1" applyAlignment="1">
      <alignment horizontal="center"/>
    </xf>
    <xf numFmtId="0" fontId="2" fillId="0" borderId="2" xfId="0" applyFont="1" applyBorder="1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9" fillId="0" borderId="0" xfId="0" applyFont="1" applyAlignment="1"/>
    <xf numFmtId="0" fontId="6" fillId="0" borderId="3" xfId="0" applyFont="1" applyBorder="1"/>
    <xf numFmtId="0" fontId="6" fillId="3" borderId="3" xfId="0" applyFont="1" applyFill="1" applyBorder="1" applyAlignment="1"/>
    <xf numFmtId="0" fontId="6" fillId="2" borderId="4" xfId="0" applyFont="1" applyFill="1" applyBorder="1"/>
    <xf numFmtId="0" fontId="5" fillId="4" borderId="1" xfId="0" applyFont="1" applyFill="1" applyBorder="1" applyAlignment="1"/>
    <xf numFmtId="0" fontId="11" fillId="0" borderId="0" xfId="0" applyFont="1" applyAlignment="1"/>
    <xf numFmtId="0" fontId="10" fillId="0" borderId="3" xfId="0" applyFont="1" applyBorder="1" applyAlignment="1"/>
    <xf numFmtId="0" fontId="10" fillId="3" borderId="3" xfId="0" applyFont="1" applyFill="1" applyBorder="1" applyAlignment="1"/>
    <xf numFmtId="0" fontId="10" fillId="2" borderId="4" xfId="0" applyFont="1" applyFill="1" applyBorder="1" applyAlignment="1"/>
    <xf numFmtId="0" fontId="12" fillId="6" borderId="5" xfId="0" applyFont="1" applyFill="1" applyBorder="1"/>
    <xf numFmtId="0" fontId="10" fillId="5" borderId="7" xfId="0" applyFont="1" applyFill="1" applyBorder="1"/>
    <xf numFmtId="0" fontId="0" fillId="0" borderId="0" xfId="0" applyFont="1" applyAlignment="1">
      <alignment wrapText="1"/>
    </xf>
    <xf numFmtId="0" fontId="12" fillId="6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Alignment="1">
      <alignment vertical="center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11" fillId="0" borderId="0" xfId="0" applyFont="1" applyAlignment="1">
      <alignment wrapText="1"/>
    </xf>
  </cellXfs>
  <cellStyles count="1">
    <cellStyle name="Normal" xfId="0" builtinId="0"/>
  </cellStyles>
  <dxfs count="5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</xdr:row>
      <xdr:rowOff>0</xdr:rowOff>
    </xdr:from>
    <xdr:to>
      <xdr:col>7</xdr:col>
      <xdr:colOff>19050</xdr:colOff>
      <xdr:row>8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72C4F1-E627-144F-7511-0C2249E8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28600"/>
          <a:ext cx="3200400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1</xdr:row>
      <xdr:rowOff>66675</xdr:rowOff>
    </xdr:from>
    <xdr:to>
      <xdr:col>1</xdr:col>
      <xdr:colOff>1126618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B173F2-E5BD-4B4F-970C-559CA486B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266700"/>
          <a:ext cx="1002792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47625</xdr:rowOff>
    </xdr:from>
    <xdr:to>
      <xdr:col>1</xdr:col>
      <xdr:colOff>1117092</xdr:colOff>
      <xdr:row>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E2F3C9-DF75-43D6-93E4-4817499BC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247650"/>
          <a:ext cx="1002792" cy="44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C3BBE2-39CC-4DDA-84B3-43E84151151E}" name="Tabla1" displayName="Tabla1" ref="B6:D12" totalsRowShown="0">
  <autoFilter ref="B6:D12" xr:uid="{09C3BBE2-39CC-4DDA-84B3-43E84151151E}">
    <filterColumn colId="0" hiddenButton="1"/>
    <filterColumn colId="1" hiddenButton="1"/>
    <filterColumn colId="2" hiddenButton="1"/>
  </autoFilter>
  <tableColumns count="3">
    <tableColumn id="1" xr3:uid="{1200F3B8-E701-4528-B23B-A6AFD00E8981}" name="Tallas"/>
    <tableColumn id="2" xr3:uid="{FB4A475E-2DAF-4910-ADE5-0CDDB9EE085E}" name="Detalle"/>
    <tableColumn id="3" xr3:uid="{F49BE408-8E07-4B80-AB81-299ECFAF05B0}" name="Jornadas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D0EC6-5529-47BA-8471-0EDFCE64A900}" name="Tabla2" displayName="Tabla2" ref="F6:G10" totalsRowShown="0">
  <autoFilter ref="F6:G10" xr:uid="{00BD0EC6-5529-47BA-8471-0EDFCE64A900}">
    <filterColumn colId="0" hiddenButton="1"/>
    <filterColumn colId="1" hiddenButton="1"/>
  </autoFilter>
  <tableColumns count="2">
    <tableColumn id="1" xr3:uid="{AA88D35B-8965-4891-801C-9F47A7971C23}" name="Criterios"/>
    <tableColumn id="2" xr3:uid="{C396402E-2D1F-4D26-ACCD-66354FF126DE}" name="Detall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B0EC38-1CFD-4595-BFB0-6E87AD3EAA8B}" name="Tabla6" displayName="Tabla6" ref="B11:F14" totalsRowShown="0">
  <autoFilter ref="B11:F14" xr:uid="{B7B0EC38-1CFD-4595-BFB0-6E87AD3EAA8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0A1C505-6057-4114-9FC7-5892AD2B2E04}" name="Capa" dataDxfId="2"/>
    <tableColumn id="2" xr3:uid="{095CF578-B302-428F-9C35-2AFD88AED43B}" name="API Name" dataDxfId="0"/>
    <tableColumn id="3" xr3:uid="{E252E547-756F-467B-B003-FECA76233C6A}" name="Resumen API" dataDxfId="1"/>
    <tableColumn id="4" xr3:uid="{F5E34FFB-7AD7-48A7-8DCD-852B1FCBDF0A}" name="Complejidad" dataDxfId="4"/>
    <tableColumn id="5" xr3:uid="{80784AE8-5DD1-4852-9334-6F6212760C8A}" name="Jornadas" dataDxfId="3">
      <calculatedColumnFormula>VLOOKUP(E12,Criterios!$B$7:$D$12,3,FALSE)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C19"/>
  <sheetViews>
    <sheetView showGridLines="0" workbookViewId="0">
      <selection activeCell="F17" sqref="F17"/>
    </sheetView>
  </sheetViews>
  <sheetFormatPr baseColWidth="10" defaultColWidth="14.42578125" defaultRowHeight="15.75" customHeight="1" x14ac:dyDescent="0.2"/>
  <cols>
    <col min="3" max="3" width="58.28515625" customWidth="1"/>
  </cols>
  <sheetData>
    <row r="5" spans="2:3" x14ac:dyDescent="0.2">
      <c r="B5" s="1" t="s">
        <v>0</v>
      </c>
      <c r="C5" s="1" t="s">
        <v>1</v>
      </c>
    </row>
    <row r="6" spans="2:3" x14ac:dyDescent="0.2">
      <c r="B6" s="2" t="s">
        <v>2</v>
      </c>
      <c r="C6" s="3" t="s">
        <v>3</v>
      </c>
    </row>
    <row r="7" spans="2:3" x14ac:dyDescent="0.2">
      <c r="B7" s="2"/>
      <c r="C7" s="4"/>
    </row>
    <row r="8" spans="2:3" x14ac:dyDescent="0.2">
      <c r="B8" s="5"/>
      <c r="C8" s="6"/>
    </row>
    <row r="19" spans="3:3" ht="15.75" customHeight="1" x14ac:dyDescent="0.2">
      <c r="C19" s="1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6:J17"/>
  <sheetViews>
    <sheetView showGridLines="0" tabSelected="1" workbookViewId="0">
      <selection activeCell="F25" sqref="F25"/>
    </sheetView>
  </sheetViews>
  <sheetFormatPr baseColWidth="10" defaultColWidth="14.42578125" defaultRowHeight="15.75" customHeight="1" x14ac:dyDescent="0.2"/>
  <cols>
    <col min="2" max="2" width="23.28515625" customWidth="1"/>
    <col min="3" max="3" width="53.5703125" customWidth="1"/>
    <col min="4" max="4" width="19.5703125" customWidth="1"/>
    <col min="5" max="5" width="7.5703125" customWidth="1"/>
    <col min="6" max="6" width="24.5703125" customWidth="1"/>
    <col min="7" max="7" width="41.85546875" customWidth="1"/>
    <col min="8" max="8" width="22.28515625" customWidth="1"/>
    <col min="9" max="9" width="21.85546875" customWidth="1"/>
  </cols>
  <sheetData>
    <row r="6" spans="2:10" ht="15.75" customHeight="1" x14ac:dyDescent="0.2">
      <c r="B6" s="19" t="s">
        <v>4</v>
      </c>
      <c r="C6" t="s">
        <v>5</v>
      </c>
      <c r="D6" t="s">
        <v>6</v>
      </c>
      <c r="F6" t="s">
        <v>7</v>
      </c>
      <c r="G6" s="19" t="s">
        <v>5</v>
      </c>
      <c r="J6" s="7"/>
    </row>
    <row r="7" spans="2:10" ht="25.5" x14ac:dyDescent="0.2">
      <c r="B7" t="s">
        <v>8</v>
      </c>
      <c r="C7" s="41" t="s">
        <v>48</v>
      </c>
      <c r="D7">
        <v>20</v>
      </c>
      <c r="F7" t="s">
        <v>9</v>
      </c>
      <c r="G7" t="s">
        <v>39</v>
      </c>
      <c r="J7" s="8"/>
    </row>
    <row r="8" spans="2:10" ht="25.5" x14ac:dyDescent="0.2">
      <c r="B8" t="s">
        <v>10</v>
      </c>
      <c r="C8" s="25" t="s">
        <v>11</v>
      </c>
      <c r="D8">
        <v>15</v>
      </c>
      <c r="F8" t="s">
        <v>12</v>
      </c>
      <c r="G8" s="25" t="s">
        <v>13</v>
      </c>
      <c r="J8" s="9"/>
    </row>
    <row r="9" spans="2:10" ht="12.75" x14ac:dyDescent="0.2">
      <c r="B9" t="s">
        <v>14</v>
      </c>
      <c r="C9" s="25" t="s">
        <v>15</v>
      </c>
      <c r="D9">
        <v>10</v>
      </c>
      <c r="F9" t="s">
        <v>16</v>
      </c>
      <c r="G9" t="s">
        <v>17</v>
      </c>
      <c r="J9" s="9"/>
    </row>
    <row r="10" spans="2:10" ht="25.5" x14ac:dyDescent="0.2">
      <c r="B10" t="s">
        <v>18</v>
      </c>
      <c r="C10" t="s">
        <v>19</v>
      </c>
      <c r="D10">
        <v>5</v>
      </c>
      <c r="F10" t="s">
        <v>20</v>
      </c>
      <c r="G10" s="25" t="s">
        <v>21</v>
      </c>
      <c r="J10" s="9"/>
    </row>
    <row r="11" spans="2:10" ht="12.75" x14ac:dyDescent="0.2">
      <c r="B11" t="s">
        <v>22</v>
      </c>
      <c r="C11" t="s">
        <v>23</v>
      </c>
      <c r="D11">
        <v>1</v>
      </c>
    </row>
    <row r="12" spans="2:10" ht="12.75" x14ac:dyDescent="0.2">
      <c r="B12" t="s">
        <v>24</v>
      </c>
      <c r="D12">
        <v>0</v>
      </c>
    </row>
    <row r="13" spans="2:10" ht="12.75" x14ac:dyDescent="0.2">
      <c r="B13" s="11"/>
    </row>
    <row r="17" ht="12.75" x14ac:dyDescent="0.2"/>
  </sheetData>
  <dataValidations count="1">
    <dataValidation type="list" allowBlank="1" sqref="G7" xr:uid="{00000000-0002-0000-0100-000000000000}">
      <formula1>"Mainframe,Proteo3,DMS,Papyrus,Latinia"</formula1>
    </dataValidation>
  </dataValidations>
  <pageMargins left="0.7" right="0.7" top="0.75" bottom="0.75" header="0.3" footer="0.3"/>
  <ignoredErrors>
    <ignoredError sqref="G7" listDataValidation="1"/>
  </ignoredErrors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6:L25"/>
  <sheetViews>
    <sheetView showGridLines="0" workbookViewId="0">
      <selection activeCell="I6" sqref="I6"/>
    </sheetView>
  </sheetViews>
  <sheetFormatPr baseColWidth="10" defaultColWidth="14.42578125" defaultRowHeight="15.75" customHeight="1" x14ac:dyDescent="0.2"/>
  <cols>
    <col min="2" max="2" width="21.28515625" bestFit="1" customWidth="1"/>
    <col min="3" max="3" width="20.7109375" customWidth="1"/>
    <col min="4" max="4" width="49.42578125" customWidth="1"/>
    <col min="5" max="5" width="17.7109375" customWidth="1"/>
    <col min="8" max="9" width="22.28515625" customWidth="1"/>
    <col min="10" max="10" width="21.85546875" customWidth="1"/>
  </cols>
  <sheetData>
    <row r="6" spans="2:12" ht="15.75" customHeight="1" thickBot="1" x14ac:dyDescent="0.25">
      <c r="B6" s="23" t="s">
        <v>40</v>
      </c>
      <c r="C6" s="27" t="s">
        <v>25</v>
      </c>
      <c r="D6" s="28"/>
      <c r="E6" s="28"/>
      <c r="F6" s="26"/>
      <c r="I6" s="7"/>
      <c r="K6" s="7"/>
      <c r="L6" s="7"/>
    </row>
    <row r="7" spans="2:12" ht="15.75" customHeight="1" thickTop="1" x14ac:dyDescent="0.2">
      <c r="B7" s="24" t="s">
        <v>41</v>
      </c>
      <c r="C7" s="29"/>
      <c r="D7" s="30"/>
      <c r="E7" s="30"/>
      <c r="F7" s="31"/>
      <c r="I7" s="7"/>
      <c r="K7" s="7"/>
      <c r="L7" s="7"/>
    </row>
    <row r="8" spans="2:12" ht="15.75" customHeight="1" x14ac:dyDescent="0.2">
      <c r="I8" s="7"/>
      <c r="K8" s="7"/>
      <c r="L8" s="7"/>
    </row>
    <row r="9" spans="2:12" ht="15.75" customHeight="1" x14ac:dyDescent="0.2">
      <c r="I9" s="7"/>
      <c r="K9" s="7"/>
      <c r="L9" s="7"/>
    </row>
    <row r="10" spans="2:12" ht="12.75" x14ac:dyDescent="0.2">
      <c r="I10" s="7"/>
      <c r="K10" s="7"/>
      <c r="L10" s="7"/>
    </row>
    <row r="11" spans="2:12" ht="15.75" customHeight="1" x14ac:dyDescent="0.2">
      <c r="B11" s="32" t="s">
        <v>34</v>
      </c>
      <c r="C11" s="32" t="s">
        <v>26</v>
      </c>
      <c r="D11" s="32" t="s">
        <v>27</v>
      </c>
      <c r="E11" s="32" t="s">
        <v>28</v>
      </c>
      <c r="F11" s="32" t="s">
        <v>6</v>
      </c>
      <c r="I11" s="7"/>
      <c r="K11" s="7"/>
      <c r="L11" s="7"/>
    </row>
    <row r="12" spans="2:12" ht="12.75" x14ac:dyDescent="0.2">
      <c r="B12" s="38" t="s">
        <v>43</v>
      </c>
      <c r="C12" s="39" t="s">
        <v>45</v>
      </c>
      <c r="D12" s="38" t="s">
        <v>29</v>
      </c>
      <c r="E12" s="32" t="s">
        <v>8</v>
      </c>
      <c r="F12" s="35">
        <f>VLOOKUP(E12,Criterios!$B$7:$D$12,3,FALSE)</f>
        <v>20</v>
      </c>
      <c r="H12" s="12"/>
      <c r="K12" s="8"/>
      <c r="L12" s="8"/>
    </row>
    <row r="13" spans="2:12" ht="12.75" x14ac:dyDescent="0.2">
      <c r="B13" s="38" t="s">
        <v>42</v>
      </c>
      <c r="C13" s="39" t="s">
        <v>46</v>
      </c>
      <c r="D13" s="32"/>
      <c r="E13" s="32" t="s">
        <v>10</v>
      </c>
      <c r="F13" s="35">
        <f>VLOOKUP(E13,Criterios!$B$7:$D$12,3,FALSE)</f>
        <v>15</v>
      </c>
    </row>
    <row r="14" spans="2:12" ht="13.5" thickBot="1" x14ac:dyDescent="0.25">
      <c r="B14" s="38" t="s">
        <v>44</v>
      </c>
      <c r="C14" s="39" t="s">
        <v>47</v>
      </c>
      <c r="D14" s="32"/>
      <c r="E14" s="32" t="s">
        <v>18</v>
      </c>
      <c r="F14" s="35">
        <f>VLOOKUP(E14,Criterios!$B$7:$D$12,3,FALSE)</f>
        <v>5</v>
      </c>
    </row>
    <row r="15" spans="2:12" ht="13.5" thickBot="1" x14ac:dyDescent="0.25">
      <c r="E15" s="36" t="s">
        <v>30</v>
      </c>
      <c r="F15" s="37">
        <f>SUM(F12:F14)</f>
        <v>40</v>
      </c>
    </row>
    <row r="16" spans="2:12" ht="12.75" x14ac:dyDescent="0.2">
      <c r="E16" s="33"/>
      <c r="F16" s="34"/>
    </row>
    <row r="17" spans="4:7" ht="12.75" x14ac:dyDescent="0.2">
      <c r="G17" s="13"/>
    </row>
    <row r="18" spans="4:7" ht="12.75" x14ac:dyDescent="0.2">
      <c r="D18" s="21" t="s">
        <v>37</v>
      </c>
      <c r="E18" s="16" t="s">
        <v>38</v>
      </c>
      <c r="F18" s="16">
        <f>F15*8</f>
        <v>320</v>
      </c>
      <c r="G18" s="14"/>
    </row>
    <row r="19" spans="4:7" ht="12.75" x14ac:dyDescent="0.2">
      <c r="G19" s="14"/>
    </row>
    <row r="20" spans="4:7" ht="12.75" x14ac:dyDescent="0.2">
      <c r="G20" s="14"/>
    </row>
    <row r="21" spans="4:7" ht="12.75" x14ac:dyDescent="0.2"/>
    <row r="22" spans="4:7" ht="12.75" x14ac:dyDescent="0.2">
      <c r="D22" s="21" t="s">
        <v>36</v>
      </c>
      <c r="E22" s="16" t="s">
        <v>31</v>
      </c>
      <c r="F22" s="16">
        <v>150</v>
      </c>
    </row>
    <row r="23" spans="4:7" ht="12.75" x14ac:dyDescent="0.2">
      <c r="D23" s="20" t="s">
        <v>32</v>
      </c>
      <c r="E23" s="20" t="s">
        <v>35</v>
      </c>
      <c r="F23" s="10">
        <v>2</v>
      </c>
    </row>
    <row r="24" spans="4:7" ht="13.5" thickBot="1" x14ac:dyDescent="0.25">
      <c r="D24" s="15"/>
      <c r="E24" s="22" t="s">
        <v>33</v>
      </c>
      <c r="F24" s="17">
        <f>F22*F23</f>
        <v>300</v>
      </c>
    </row>
    <row r="25" spans="4:7" ht="13.5" thickBot="1" x14ac:dyDescent="0.25">
      <c r="E25" s="18" t="s">
        <v>33</v>
      </c>
      <c r="F25" s="40">
        <f>F24+F18</f>
        <v>620</v>
      </c>
    </row>
  </sheetData>
  <mergeCells count="2">
    <mergeCell ref="C6:F6"/>
    <mergeCell ref="C7:F7"/>
  </mergeCells>
  <dataValidations count="1">
    <dataValidation type="list" allowBlank="1" sqref="B12:B14" xr:uid="{00000000-0002-0000-0200-000000000000}">
      <formula1>"Sistema,Producto,Experiencia"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Criterios!$B$7:$B$12</xm:f>
          </x14:formula1>
          <xm:sqref>E12:E14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de Cambio</vt:lpstr>
      <vt:lpstr>Criterios</vt:lpstr>
      <vt:lpstr>HLE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Iglesias Sánchez</cp:lastModifiedBy>
  <dcterms:modified xsi:type="dcterms:W3CDTF">2022-06-20T06:51:11Z</dcterms:modified>
</cp:coreProperties>
</file>