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filterPrivacy="1"/>
  <xr:revisionPtr revIDLastSave="0" documentId="13_ncr:1_{CFFD573A-7C34-42DD-8B1E-BF86A7B7C76F}" xr6:coauthVersionLast="43" xr6:coauthVersionMax="43" xr10:uidLastSave="{00000000-0000-0000-0000-000000000000}"/>
  <bookViews>
    <workbookView xWindow="-108" yWindow="-108" windowWidth="23256" windowHeight="12576" activeTab="2" xr2:uid="{00000000-000D-0000-FFFF-FFFF00000000}"/>
  </bookViews>
  <sheets>
    <sheet name="Sheet1" sheetId="1" r:id="rId1"/>
    <sheet name="box_office" sheetId="2" r:id="rId2"/>
    <sheet name="review" sheetId="5" r:id="rId3"/>
    <sheet name="industry_stat" sheetId="6" r:id="rId4"/>
    <sheet name="Sheet4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3" i="2" l="1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" i="2"/>
  <c r="J6" i="2" l="1"/>
  <c r="J10" i="2"/>
  <c r="J14" i="2"/>
  <c r="J18" i="2"/>
  <c r="J22" i="2"/>
  <c r="I4" i="2"/>
  <c r="I8" i="2"/>
  <c r="I12" i="2"/>
  <c r="I16" i="2"/>
  <c r="I20" i="2"/>
  <c r="I2" i="2"/>
  <c r="H6" i="2"/>
  <c r="H10" i="2"/>
  <c r="H14" i="2"/>
  <c r="H18" i="2"/>
  <c r="H22" i="2"/>
  <c r="G5" i="2"/>
  <c r="G9" i="2"/>
  <c r="G13" i="2"/>
  <c r="G17" i="2"/>
  <c r="G18" i="2"/>
  <c r="G21" i="2"/>
  <c r="G22" i="2"/>
  <c r="G2" i="2"/>
  <c r="F4" i="2"/>
  <c r="J4" i="2" s="1"/>
  <c r="F5" i="2"/>
  <c r="J5" i="2" s="1"/>
  <c r="F6" i="2"/>
  <c r="F7" i="2"/>
  <c r="J7" i="2" s="1"/>
  <c r="F8" i="2"/>
  <c r="J8" i="2" s="1"/>
  <c r="F9" i="2"/>
  <c r="J9" i="2" s="1"/>
  <c r="F10" i="2"/>
  <c r="F11" i="2"/>
  <c r="J11" i="2" s="1"/>
  <c r="F12" i="2"/>
  <c r="J12" i="2" s="1"/>
  <c r="F13" i="2"/>
  <c r="J13" i="2" s="1"/>
  <c r="F14" i="2"/>
  <c r="F15" i="2"/>
  <c r="J15" i="2" s="1"/>
  <c r="F16" i="2"/>
  <c r="J16" i="2" s="1"/>
  <c r="F17" i="2"/>
  <c r="J17" i="2" s="1"/>
  <c r="F18" i="2"/>
  <c r="F19" i="2"/>
  <c r="J19" i="2" s="1"/>
  <c r="F20" i="2"/>
  <c r="J20" i="2" s="1"/>
  <c r="F21" i="2"/>
  <c r="J21" i="2" s="1"/>
  <c r="F22" i="2"/>
  <c r="F23" i="2"/>
  <c r="J23" i="2" s="1"/>
  <c r="F3" i="2"/>
  <c r="J3" i="2" s="1"/>
  <c r="F2" i="2"/>
  <c r="J2" i="2" s="1"/>
  <c r="M2" i="2"/>
  <c r="I5" i="2" s="1"/>
  <c r="G3" i="2" l="1"/>
  <c r="G20" i="2"/>
  <c r="G16" i="2"/>
  <c r="G12" i="2"/>
  <c r="G8" i="2"/>
  <c r="G4" i="2"/>
  <c r="H21" i="2"/>
  <c r="H17" i="2"/>
  <c r="H13" i="2"/>
  <c r="H9" i="2"/>
  <c r="H5" i="2"/>
  <c r="I23" i="2"/>
  <c r="I19" i="2"/>
  <c r="I15" i="2"/>
  <c r="I11" i="2"/>
  <c r="I7" i="2"/>
  <c r="I3" i="2"/>
  <c r="G23" i="2"/>
  <c r="G19" i="2"/>
  <c r="G15" i="2"/>
  <c r="G11" i="2"/>
  <c r="G7" i="2"/>
  <c r="H2" i="2"/>
  <c r="H20" i="2"/>
  <c r="H16" i="2"/>
  <c r="H12" i="2"/>
  <c r="H8" i="2"/>
  <c r="H4" i="2"/>
  <c r="I22" i="2"/>
  <c r="I18" i="2"/>
  <c r="I14" i="2"/>
  <c r="I10" i="2"/>
  <c r="I6" i="2"/>
  <c r="G14" i="2"/>
  <c r="G10" i="2"/>
  <c r="G6" i="2"/>
  <c r="H23" i="2"/>
  <c r="H19" i="2"/>
  <c r="H15" i="2"/>
  <c r="H11" i="2"/>
  <c r="H7" i="2"/>
  <c r="H3" i="2"/>
  <c r="I21" i="2"/>
  <c r="I17" i="2"/>
  <c r="I13" i="2"/>
  <c r="I9" i="2"/>
</calcChain>
</file>

<file path=xl/sharedStrings.xml><?xml version="1.0" encoding="utf-8"?>
<sst xmlns="http://schemas.openxmlformats.org/spreadsheetml/2006/main" count="145" uniqueCount="64">
  <si>
    <t>Marvel Cinematic Universe Data</t>
  </si>
  <si>
    <t>Sheet 2: Complete movie list and Grossing Box office revenue</t>
  </si>
  <si>
    <t>Name</t>
  </si>
  <si>
    <t>US_release_date</t>
  </si>
  <si>
    <t>open_week_revenue</t>
  </si>
  <si>
    <t>total_gross_US</t>
  </si>
  <si>
    <t>total_gross_intl</t>
  </si>
  <si>
    <t>Sheet 3: Reviews</t>
  </si>
  <si>
    <t>Iron Man</t>
  </si>
  <si>
    <t>The Incredible Hulk</t>
  </si>
  <si>
    <t>Iron Man 2</t>
  </si>
  <si>
    <t>Thor</t>
  </si>
  <si>
    <t>Captain America: The First Avenger</t>
  </si>
  <si>
    <t>Marvel's The Avengers</t>
  </si>
  <si>
    <t>Iron Man 3</t>
  </si>
  <si>
    <t>Thor: The Dark World</t>
  </si>
  <si>
    <t>Captain America: The Winter Soldier</t>
  </si>
  <si>
    <t>Guardians of the Galaxy</t>
  </si>
  <si>
    <t>Avengers: Age of Ultron</t>
  </si>
  <si>
    <t>Ant-Man</t>
  </si>
  <si>
    <t>Captain America: Civil Wal</t>
  </si>
  <si>
    <t>Doctor Strange</t>
  </si>
  <si>
    <t>Guardians of the Galaxy Vol. 2</t>
  </si>
  <si>
    <t>Spider-Man: Homecoming</t>
  </si>
  <si>
    <t>Thor: Ragnarok</t>
  </si>
  <si>
    <t>Black Panther</t>
  </si>
  <si>
    <t>Avengers: Infinity War</t>
  </si>
  <si>
    <t>Ant-Man and the Wasp</t>
  </si>
  <si>
    <t>Captain Marvel</t>
  </si>
  <si>
    <t>Avengers: Endgame</t>
  </si>
  <si>
    <t>CPI_adj_2008</t>
  </si>
  <si>
    <t>Par.</t>
  </si>
  <si>
    <t>Uni.</t>
  </si>
  <si>
    <t>BV</t>
  </si>
  <si>
    <t>Captain America: Civil War</t>
  </si>
  <si>
    <t>Sony</t>
  </si>
  <si>
    <t>num_theatres</t>
  </si>
  <si>
    <t>total_world</t>
  </si>
  <si>
    <t>inlfation_adjusted_US</t>
  </si>
  <si>
    <t>inlfation_adjusted_intl</t>
  </si>
  <si>
    <t>inlfation_adjusted_world</t>
  </si>
  <si>
    <t>inflation_adj_open_week_US</t>
  </si>
  <si>
    <t>Action,Adventure,Sci-Fi</t>
  </si>
  <si>
    <t>Action,Adventure,Fantasy</t>
  </si>
  <si>
    <t>The Avengers</t>
  </si>
  <si>
    <t>Action,Sci-Fi</t>
  </si>
  <si>
    <t>Action,Adventure,Comedy</t>
  </si>
  <si>
    <t>runtime_min</t>
  </si>
  <si>
    <t>imdb_rating</t>
  </si>
  <si>
    <t>imdb_vote</t>
  </si>
  <si>
    <t>imdb_metascore</t>
  </si>
  <si>
    <t>genre</t>
  </si>
  <si>
    <t>title</t>
  </si>
  <si>
    <t>rt_audience_pct</t>
  </si>
  <si>
    <t>rt_prof_rev</t>
  </si>
  <si>
    <t>rt_user_rating_num</t>
  </si>
  <si>
    <t>rt_rev_num</t>
  </si>
  <si>
    <t>year</t>
  </si>
  <si>
    <t>num_tix_sold</t>
  </si>
  <si>
    <t>avg_tix_price</t>
  </si>
  <si>
    <t>box_office_adj</t>
  </si>
  <si>
    <t>box_office_nominal</t>
  </si>
  <si>
    <t>other_disney_tix</t>
  </si>
  <si>
    <t>num_productions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</si>
</sst>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Tahoma"/>
      <family val="2"/>
    </font>
    <font>
      <u/>
      <sz val="11"/>
      <color theme="1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sz val="6"/>
      <color rgb="FF00000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4F4FF"/>
        <bgColor indexed="64"/>
      </patternFill>
    </fill>
    <fill>
      <patternFill patternType="solid">
        <fgColor rgb="FFFFFF99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42">
    <xf numFmtId="0" fontId="0" fillId="0" borderId="0" xfId="0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14" fontId="0" fillId="0" borderId="0" xfId="0" applyNumberFormat="1"/>
    <xf numFmtId="14" fontId="2" fillId="0" borderId="0" xfId="0" applyNumberFormat="1" applyFont="1" applyAlignment="1">
      <alignment wrapText="1"/>
    </xf>
    <xf numFmtId="0" fontId="3" fillId="2" borderId="0" xfId="0" applyFont="1" applyFill="1" applyAlignment="1">
      <alignment horizontal="center" vertical="center" wrapText="1"/>
    </xf>
    <xf numFmtId="0" fontId="4" fillId="2" borderId="0" xfId="3" applyFill="1" applyAlignment="1">
      <alignment vertical="center" wrapText="1"/>
    </xf>
    <xf numFmtId="3" fontId="3" fillId="2" borderId="0" xfId="0" applyNumberFormat="1" applyFont="1" applyFill="1" applyAlignment="1">
      <alignment horizontal="right" vertical="center" wrapText="1"/>
    </xf>
    <xf numFmtId="14" fontId="4" fillId="2" borderId="0" xfId="3" applyNumberFormat="1" applyFill="1" applyAlignment="1">
      <alignment horizontal="right" vertical="center" wrapText="1"/>
    </xf>
    <xf numFmtId="0" fontId="3" fillId="3" borderId="0" xfId="0" applyFont="1" applyFill="1" applyAlignment="1">
      <alignment horizontal="center" vertical="center" wrapText="1"/>
    </xf>
    <xf numFmtId="0" fontId="4" fillId="3" borderId="0" xfId="3" applyFill="1" applyAlignment="1">
      <alignment vertical="center" wrapText="1"/>
    </xf>
    <xf numFmtId="3" fontId="3" fillId="3" borderId="0" xfId="0" applyNumberFormat="1" applyFont="1" applyFill="1" applyAlignment="1">
      <alignment horizontal="right" vertical="center" wrapText="1"/>
    </xf>
    <xf numFmtId="14" fontId="4" fillId="3" borderId="0" xfId="3" applyNumberFormat="1" applyFill="1" applyAlignment="1">
      <alignment horizontal="right" vertical="center" wrapText="1"/>
    </xf>
    <xf numFmtId="0" fontId="3" fillId="4" borderId="0" xfId="0" applyFont="1" applyFill="1" applyAlignment="1">
      <alignment horizontal="center" vertical="center" wrapText="1"/>
    </xf>
    <xf numFmtId="0" fontId="4" fillId="4" borderId="0" xfId="3" applyFill="1" applyAlignment="1">
      <alignment vertical="center" wrapText="1"/>
    </xf>
    <xf numFmtId="3" fontId="3" fillId="4" borderId="0" xfId="0" applyNumberFormat="1" applyFont="1" applyFill="1" applyAlignment="1">
      <alignment horizontal="right" vertical="center" wrapText="1"/>
    </xf>
    <xf numFmtId="14" fontId="4" fillId="4" borderId="0" xfId="3" applyNumberFormat="1" applyFill="1" applyAlignment="1">
      <alignment horizontal="right" vertical="center" wrapText="1"/>
    </xf>
    <xf numFmtId="44" fontId="3" fillId="2" borderId="0" xfId="2" applyFont="1" applyFill="1" applyAlignment="1">
      <alignment horizontal="right" vertical="center" wrapText="1"/>
    </xf>
    <xf numFmtId="44" fontId="3" fillId="3" borderId="0" xfId="2" applyFont="1" applyFill="1" applyAlignment="1">
      <alignment horizontal="right" vertical="center" wrapText="1"/>
    </xf>
    <xf numFmtId="44" fontId="3" fillId="4" borderId="0" xfId="2" applyFont="1" applyFill="1" applyAlignment="1">
      <alignment horizontal="right" vertical="center" wrapText="1"/>
    </xf>
    <xf numFmtId="44" fontId="0" fillId="0" borderId="0" xfId="2" applyFont="1"/>
    <xf numFmtId="43" fontId="2" fillId="0" borderId="0" xfId="1" applyFont="1" applyAlignment="1">
      <alignment wrapText="1"/>
    </xf>
    <xf numFmtId="43" fontId="3" fillId="2" borderId="0" xfId="1" applyFont="1" applyFill="1" applyAlignment="1">
      <alignment horizontal="right" vertical="center" wrapText="1"/>
    </xf>
    <xf numFmtId="43" fontId="3" fillId="3" borderId="0" xfId="1" applyFont="1" applyFill="1" applyAlignment="1">
      <alignment horizontal="right" vertical="center" wrapText="1"/>
    </xf>
    <xf numFmtId="43" fontId="3" fillId="4" borderId="0" xfId="1" applyFont="1" applyFill="1" applyAlignment="1">
      <alignment horizontal="right" vertical="center" wrapText="1"/>
    </xf>
    <xf numFmtId="43" fontId="0" fillId="0" borderId="0" xfId="1" applyFont="1"/>
    <xf numFmtId="0" fontId="2" fillId="0" borderId="0" xfId="1" applyNumberFormat="1" applyFont="1" applyAlignment="1">
      <alignment wrapText="1"/>
    </xf>
    <xf numFmtId="0" fontId="0" fillId="0" borderId="0" xfId="1" applyNumberFormat="1" applyFont="1"/>
    <xf numFmtId="2" fontId="0" fillId="0" borderId="0" xfId="0" applyNumberFormat="1"/>
    <xf numFmtId="2" fontId="2" fillId="0" borderId="0" xfId="0" applyNumberFormat="1" applyFont="1" applyAlignment="1">
      <alignment wrapText="1"/>
    </xf>
    <xf numFmtId="43" fontId="0" fillId="0" borderId="0" xfId="0" applyNumberFormat="1"/>
    <xf numFmtId="14" fontId="2" fillId="0" borderId="0" xfId="0" applyNumberFormat="1" applyFont="1"/>
    <xf numFmtId="43" fontId="2" fillId="0" borderId="0" xfId="1" applyFont="1"/>
    <xf numFmtId="43" fontId="2" fillId="0" borderId="0" xfId="0" applyNumberFormat="1" applyFont="1"/>
    <xf numFmtId="0" fontId="2" fillId="0" borderId="0" xfId="0" applyFont="1"/>
    <xf numFmtId="0" fontId="5" fillId="0" borderId="0" xfId="0" applyFont="1" applyAlignment="1">
      <alignment wrapText="1"/>
    </xf>
    <xf numFmtId="3" fontId="6" fillId="0" borderId="0" xfId="0" applyNumberFormat="1" applyFont="1"/>
    <xf numFmtId="0" fontId="6" fillId="0" borderId="0" xfId="0" applyFont="1"/>
    <xf numFmtId="3" fontId="7" fillId="0" borderId="0" xfId="0" applyNumberFormat="1" applyFont="1"/>
    <xf numFmtId="0" fontId="0" fillId="0" borderId="0" xfId="0"/>
    <xf numFmtId="3" fontId="0" fillId="0" borderId="0" xfId="0" applyNumberFormat="1"/>
    <xf numFmtId="3" fontId="8" fillId="0" borderId="0" xfId="0" applyNumberFormat="1" applyFont="1"/>
  </cellXfs>
  <cellStyles count="4">
    <cellStyle name="Comma" xfId="1" builtinId="3"/>
    <cellStyle name="Currency" xfId="2" builtinId="4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he-numbers.com/market/2012/summary" TargetMode="External"/><Relationship Id="rId3" Type="http://schemas.openxmlformats.org/officeDocument/2006/relationships/hyperlink" Target="https://www.the-numbers.com/market/2017/summary" TargetMode="External"/><Relationship Id="rId7" Type="http://schemas.openxmlformats.org/officeDocument/2006/relationships/hyperlink" Target="https://www.the-numbers.com/market/2013/summary" TargetMode="External"/><Relationship Id="rId12" Type="http://schemas.openxmlformats.org/officeDocument/2006/relationships/hyperlink" Target="https://www.the-numbers.com/market/2008/summary" TargetMode="External"/><Relationship Id="rId2" Type="http://schemas.openxmlformats.org/officeDocument/2006/relationships/hyperlink" Target="https://www.the-numbers.com/market/2018/summary" TargetMode="External"/><Relationship Id="rId1" Type="http://schemas.openxmlformats.org/officeDocument/2006/relationships/hyperlink" Target="https://www.the-numbers.com/market/2019/summary" TargetMode="External"/><Relationship Id="rId6" Type="http://schemas.openxmlformats.org/officeDocument/2006/relationships/hyperlink" Target="https://www.the-numbers.com/market/2014/summary" TargetMode="External"/><Relationship Id="rId11" Type="http://schemas.openxmlformats.org/officeDocument/2006/relationships/hyperlink" Target="https://www.the-numbers.com/market/2009/summary" TargetMode="External"/><Relationship Id="rId5" Type="http://schemas.openxmlformats.org/officeDocument/2006/relationships/hyperlink" Target="https://www.the-numbers.com/market/2015/summary" TargetMode="External"/><Relationship Id="rId10" Type="http://schemas.openxmlformats.org/officeDocument/2006/relationships/hyperlink" Target="https://www.the-numbers.com/market/2010/summary" TargetMode="External"/><Relationship Id="rId4" Type="http://schemas.openxmlformats.org/officeDocument/2006/relationships/hyperlink" Target="https://www.the-numbers.com/market/2016/summary" TargetMode="External"/><Relationship Id="rId9" Type="http://schemas.openxmlformats.org/officeDocument/2006/relationships/hyperlink" Target="https://www.the-numbers.com/market/2011/summary" TargetMode="External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boxofficemojo.com/movies/?id=captainamerica.htm" TargetMode="External"/><Relationship Id="rId18" Type="http://schemas.openxmlformats.org/officeDocument/2006/relationships/hyperlink" Target="https://www.boxofficemojo.com/schedule/?view=bydate&amp;release=theatrical&amp;date=2012-05-04&amp;p=.htm" TargetMode="External"/><Relationship Id="rId26" Type="http://schemas.openxmlformats.org/officeDocument/2006/relationships/hyperlink" Target="https://www.boxofficemojo.com/studio/chart/?studio=buenavista.htm" TargetMode="External"/><Relationship Id="rId39" Type="http://schemas.openxmlformats.org/officeDocument/2006/relationships/hyperlink" Target="https://www.boxofficemojo.com/schedule/?view=bydate&amp;release=theatrical&amp;date=2016-05-06&amp;p=.htm" TargetMode="External"/><Relationship Id="rId21" Type="http://schemas.openxmlformats.org/officeDocument/2006/relationships/hyperlink" Target="https://www.boxofficemojo.com/schedule/?view=bydate&amp;release=theatrical&amp;date=2013-05-03&amp;p=.htm" TargetMode="External"/><Relationship Id="rId34" Type="http://schemas.openxmlformats.org/officeDocument/2006/relationships/hyperlink" Target="https://www.boxofficemojo.com/movies/?id=antman.htm" TargetMode="External"/><Relationship Id="rId42" Type="http://schemas.openxmlformats.org/officeDocument/2006/relationships/hyperlink" Target="https://www.boxofficemojo.com/schedule/?view=bydate&amp;release=theatrical&amp;date=2016-11-04&amp;p=.htm" TargetMode="External"/><Relationship Id="rId47" Type="http://schemas.openxmlformats.org/officeDocument/2006/relationships/hyperlink" Target="https://www.boxofficemojo.com/studio/chart/?studio=sony.htm" TargetMode="External"/><Relationship Id="rId50" Type="http://schemas.openxmlformats.org/officeDocument/2006/relationships/hyperlink" Target="https://www.boxofficemojo.com/studio/chart/?studio=buenavista.htm" TargetMode="External"/><Relationship Id="rId55" Type="http://schemas.openxmlformats.org/officeDocument/2006/relationships/hyperlink" Target="https://www.boxofficemojo.com/movies/?id=marvel0518.htm" TargetMode="External"/><Relationship Id="rId63" Type="http://schemas.openxmlformats.org/officeDocument/2006/relationships/hyperlink" Target="https://www.boxofficemojo.com/schedule/?view=bydate&amp;release=theatrical&amp;date=2019-03-08&amp;p=.htm" TargetMode="External"/><Relationship Id="rId7" Type="http://schemas.openxmlformats.org/officeDocument/2006/relationships/hyperlink" Target="https://www.boxofficemojo.com/movies/?id=ironman2.htm" TargetMode="External"/><Relationship Id="rId2" Type="http://schemas.openxmlformats.org/officeDocument/2006/relationships/hyperlink" Target="https://www.boxofficemojo.com/studio/chart/?studio=paramount.htm" TargetMode="External"/><Relationship Id="rId16" Type="http://schemas.openxmlformats.org/officeDocument/2006/relationships/hyperlink" Target="https://www.boxofficemojo.com/movies/?id=avengers11.htm" TargetMode="External"/><Relationship Id="rId20" Type="http://schemas.openxmlformats.org/officeDocument/2006/relationships/hyperlink" Target="https://www.boxofficemojo.com/studio/chart/?studio=buenavista.htm" TargetMode="External"/><Relationship Id="rId29" Type="http://schemas.openxmlformats.org/officeDocument/2006/relationships/hyperlink" Target="https://www.boxofficemojo.com/studio/chart/?studio=buenavista.htm" TargetMode="External"/><Relationship Id="rId41" Type="http://schemas.openxmlformats.org/officeDocument/2006/relationships/hyperlink" Target="https://www.boxofficemojo.com/studio/chart/?studio=buenavista.htm" TargetMode="External"/><Relationship Id="rId54" Type="http://schemas.openxmlformats.org/officeDocument/2006/relationships/hyperlink" Target="https://www.boxofficemojo.com/schedule/?view=bydate&amp;release=theatrical&amp;date=2018-02-16&amp;p=.htm" TargetMode="External"/><Relationship Id="rId62" Type="http://schemas.openxmlformats.org/officeDocument/2006/relationships/hyperlink" Target="https://www.boxofficemojo.com/studio/chart/?studio=buenavista.htm" TargetMode="External"/><Relationship Id="rId1" Type="http://schemas.openxmlformats.org/officeDocument/2006/relationships/hyperlink" Target="https://www.boxofficemojo.com/movies/?id=ironman.htm" TargetMode="External"/><Relationship Id="rId6" Type="http://schemas.openxmlformats.org/officeDocument/2006/relationships/hyperlink" Target="https://www.boxofficemojo.com/schedule/?view=bydate&amp;release=theatrical&amp;date=2008-06-13&amp;p=.htm" TargetMode="External"/><Relationship Id="rId11" Type="http://schemas.openxmlformats.org/officeDocument/2006/relationships/hyperlink" Target="https://www.boxofficemojo.com/studio/chart/?studio=paramount.htm" TargetMode="External"/><Relationship Id="rId24" Type="http://schemas.openxmlformats.org/officeDocument/2006/relationships/hyperlink" Target="https://www.boxofficemojo.com/schedule/?view=bydate&amp;release=theatrical&amp;date=2013-11-08&amp;p=.htm" TargetMode="External"/><Relationship Id="rId32" Type="http://schemas.openxmlformats.org/officeDocument/2006/relationships/hyperlink" Target="https://www.boxofficemojo.com/studio/chart/?studio=buenavista.htm" TargetMode="External"/><Relationship Id="rId37" Type="http://schemas.openxmlformats.org/officeDocument/2006/relationships/hyperlink" Target="https://www.boxofficemojo.com/movies/?id=marvel2016.htm" TargetMode="External"/><Relationship Id="rId40" Type="http://schemas.openxmlformats.org/officeDocument/2006/relationships/hyperlink" Target="https://www.boxofficemojo.com/movies/?id=marvel716.htm" TargetMode="External"/><Relationship Id="rId45" Type="http://schemas.openxmlformats.org/officeDocument/2006/relationships/hyperlink" Target="https://www.boxofficemojo.com/schedule/?view=bydate&amp;release=theatrical&amp;date=2017-05-05&amp;p=.htm" TargetMode="External"/><Relationship Id="rId53" Type="http://schemas.openxmlformats.org/officeDocument/2006/relationships/hyperlink" Target="https://www.boxofficemojo.com/studio/chart/?studio=buenavista.htm" TargetMode="External"/><Relationship Id="rId58" Type="http://schemas.openxmlformats.org/officeDocument/2006/relationships/hyperlink" Target="https://www.boxofficemojo.com/movies/?id=ant-manandthewasp.htm" TargetMode="External"/><Relationship Id="rId66" Type="http://schemas.openxmlformats.org/officeDocument/2006/relationships/hyperlink" Target="https://www.boxofficemojo.com/schedule/?view=bydate&amp;release=theatrical&amp;date=2019-04-26&amp;p=.htm" TargetMode="External"/><Relationship Id="rId5" Type="http://schemas.openxmlformats.org/officeDocument/2006/relationships/hyperlink" Target="https://www.boxofficemojo.com/studio/chart/?studio=universal.htm" TargetMode="External"/><Relationship Id="rId15" Type="http://schemas.openxmlformats.org/officeDocument/2006/relationships/hyperlink" Target="https://www.boxofficemojo.com/schedule/?view=bydate&amp;release=theatrical&amp;date=2011-07-22&amp;p=.htm" TargetMode="External"/><Relationship Id="rId23" Type="http://schemas.openxmlformats.org/officeDocument/2006/relationships/hyperlink" Target="https://www.boxofficemojo.com/studio/chart/?studio=buenavista.htm" TargetMode="External"/><Relationship Id="rId28" Type="http://schemas.openxmlformats.org/officeDocument/2006/relationships/hyperlink" Target="https://www.boxofficemojo.com/movies/?id=marvel2014a.htm" TargetMode="External"/><Relationship Id="rId36" Type="http://schemas.openxmlformats.org/officeDocument/2006/relationships/hyperlink" Target="https://www.boxofficemojo.com/schedule/?view=bydate&amp;release=theatrical&amp;date=2015-07-17&amp;p=.htm" TargetMode="External"/><Relationship Id="rId49" Type="http://schemas.openxmlformats.org/officeDocument/2006/relationships/hyperlink" Target="https://www.boxofficemojo.com/movies/?id=marvel2017.htm" TargetMode="External"/><Relationship Id="rId57" Type="http://schemas.openxmlformats.org/officeDocument/2006/relationships/hyperlink" Target="https://www.boxofficemojo.com/schedule/?view=bydate&amp;release=theatrical&amp;date=2018-04-27&amp;p=.htm" TargetMode="External"/><Relationship Id="rId61" Type="http://schemas.openxmlformats.org/officeDocument/2006/relationships/hyperlink" Target="https://www.boxofficemojo.com/movies/?id=marvel2018a.htm" TargetMode="External"/><Relationship Id="rId10" Type="http://schemas.openxmlformats.org/officeDocument/2006/relationships/hyperlink" Target="https://www.boxofficemojo.com/movies/?id=thor.htm" TargetMode="External"/><Relationship Id="rId19" Type="http://schemas.openxmlformats.org/officeDocument/2006/relationships/hyperlink" Target="https://www.boxofficemojo.com/movies/?id=ironman3.htm" TargetMode="External"/><Relationship Id="rId31" Type="http://schemas.openxmlformats.org/officeDocument/2006/relationships/hyperlink" Target="https://www.boxofficemojo.com/movies/?id=avengers2.htm" TargetMode="External"/><Relationship Id="rId44" Type="http://schemas.openxmlformats.org/officeDocument/2006/relationships/hyperlink" Target="https://www.boxofficemojo.com/studio/chart/?studio=buenavista.htm" TargetMode="External"/><Relationship Id="rId52" Type="http://schemas.openxmlformats.org/officeDocument/2006/relationships/hyperlink" Target="https://www.boxofficemojo.com/movies/?id=marvel2017b.htm" TargetMode="External"/><Relationship Id="rId60" Type="http://schemas.openxmlformats.org/officeDocument/2006/relationships/hyperlink" Target="https://www.boxofficemojo.com/schedule/?view=bydate&amp;release=theatrical&amp;date=2018-07-06&amp;p=.htm" TargetMode="External"/><Relationship Id="rId65" Type="http://schemas.openxmlformats.org/officeDocument/2006/relationships/hyperlink" Target="https://www.boxofficemojo.com/studio/chart/?studio=buenavista.htm" TargetMode="External"/><Relationship Id="rId4" Type="http://schemas.openxmlformats.org/officeDocument/2006/relationships/hyperlink" Target="https://www.boxofficemojo.com/movies/?id=incrediblehulk.htm" TargetMode="External"/><Relationship Id="rId9" Type="http://schemas.openxmlformats.org/officeDocument/2006/relationships/hyperlink" Target="https://www.boxofficemojo.com/schedule/?view=bydate&amp;release=theatrical&amp;date=2010-05-07&amp;p=.htm" TargetMode="External"/><Relationship Id="rId14" Type="http://schemas.openxmlformats.org/officeDocument/2006/relationships/hyperlink" Target="https://www.boxofficemojo.com/studio/chart/?studio=paramount.htm" TargetMode="External"/><Relationship Id="rId22" Type="http://schemas.openxmlformats.org/officeDocument/2006/relationships/hyperlink" Target="https://www.boxofficemojo.com/movies/?id=thor2.htm" TargetMode="External"/><Relationship Id="rId27" Type="http://schemas.openxmlformats.org/officeDocument/2006/relationships/hyperlink" Target="https://www.boxofficemojo.com/schedule/?view=bydate&amp;release=theatrical&amp;date=2014-04-04&amp;p=.htm" TargetMode="External"/><Relationship Id="rId30" Type="http://schemas.openxmlformats.org/officeDocument/2006/relationships/hyperlink" Target="https://www.boxofficemojo.com/schedule/?view=bydate&amp;release=theatrical&amp;date=2014-08-01&amp;p=.htm" TargetMode="External"/><Relationship Id="rId35" Type="http://schemas.openxmlformats.org/officeDocument/2006/relationships/hyperlink" Target="https://www.boxofficemojo.com/studio/chart/?studio=buenavista.htm" TargetMode="External"/><Relationship Id="rId43" Type="http://schemas.openxmlformats.org/officeDocument/2006/relationships/hyperlink" Target="https://www.boxofficemojo.com/movies/?id=marvel17a.htm" TargetMode="External"/><Relationship Id="rId48" Type="http://schemas.openxmlformats.org/officeDocument/2006/relationships/hyperlink" Target="https://www.boxofficemojo.com/schedule/?view=bydate&amp;release=theatrical&amp;date=2017-07-07&amp;p=.htm" TargetMode="External"/><Relationship Id="rId56" Type="http://schemas.openxmlformats.org/officeDocument/2006/relationships/hyperlink" Target="https://www.boxofficemojo.com/studio/chart/?studio=buenavista.htm" TargetMode="External"/><Relationship Id="rId64" Type="http://schemas.openxmlformats.org/officeDocument/2006/relationships/hyperlink" Target="https://www.boxofficemojo.com/movies/?id=marvel2019.htm" TargetMode="External"/><Relationship Id="rId8" Type="http://schemas.openxmlformats.org/officeDocument/2006/relationships/hyperlink" Target="https://www.boxofficemojo.com/studio/chart/?studio=paramount.htm" TargetMode="External"/><Relationship Id="rId51" Type="http://schemas.openxmlformats.org/officeDocument/2006/relationships/hyperlink" Target="https://www.boxofficemojo.com/schedule/?view=bydate&amp;release=theatrical&amp;date=2017-11-03&amp;p=.htm" TargetMode="External"/><Relationship Id="rId3" Type="http://schemas.openxmlformats.org/officeDocument/2006/relationships/hyperlink" Target="https://www.boxofficemojo.com/schedule/?view=bydate&amp;release=theatrical&amp;date=2008-05-02&amp;p=.htm" TargetMode="External"/><Relationship Id="rId12" Type="http://schemas.openxmlformats.org/officeDocument/2006/relationships/hyperlink" Target="https://www.boxofficemojo.com/schedule/?view=bydate&amp;release=theatrical&amp;date=2011-05-06&amp;p=.htm" TargetMode="External"/><Relationship Id="rId17" Type="http://schemas.openxmlformats.org/officeDocument/2006/relationships/hyperlink" Target="https://www.boxofficemojo.com/studio/chart/?studio=buenavista.htm" TargetMode="External"/><Relationship Id="rId25" Type="http://schemas.openxmlformats.org/officeDocument/2006/relationships/hyperlink" Target="https://www.boxofficemojo.com/movies/?id=marvel14b.htm" TargetMode="External"/><Relationship Id="rId33" Type="http://schemas.openxmlformats.org/officeDocument/2006/relationships/hyperlink" Target="https://www.boxofficemojo.com/schedule/?view=bydate&amp;release=theatrical&amp;date=2015-05-01&amp;p=.htm" TargetMode="External"/><Relationship Id="rId38" Type="http://schemas.openxmlformats.org/officeDocument/2006/relationships/hyperlink" Target="https://www.boxofficemojo.com/studio/chart/?studio=buenavista.htm" TargetMode="External"/><Relationship Id="rId46" Type="http://schemas.openxmlformats.org/officeDocument/2006/relationships/hyperlink" Target="https://www.boxofficemojo.com/movies/?id=spiderman2017.htm" TargetMode="External"/><Relationship Id="rId59" Type="http://schemas.openxmlformats.org/officeDocument/2006/relationships/hyperlink" Target="https://www.boxofficemojo.com/studio/chart/?studio=buenavista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4"/>
  <sheetViews>
    <sheetView workbookViewId="0">
      <selection activeCell="A4" sqref="A4"/>
    </sheetView>
  </sheetViews>
  <sheetFormatPr defaultRowHeight="14.4" x14ac:dyDescent="0.3"/>
  <sheetData>
    <row r="1" spans="1:1" x14ac:dyDescent="0.3">
      <c r="A1" t="s">
        <v>0</v>
      </c>
    </row>
    <row r="3" spans="1:1" x14ac:dyDescent="0.3">
      <c r="A3" t="s">
        <v>1</v>
      </c>
    </row>
    <row r="4" spans="1:1" x14ac:dyDescent="0.3">
      <c r="A4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19384-BC5F-47BE-8EA7-DB5D9AF331E1}">
  <dimension ref="A1:N24"/>
  <sheetViews>
    <sheetView zoomScale="56" zoomScaleNormal="55" workbookViewId="0">
      <pane xSplit="1" topLeftCell="B1" activePane="topRight" state="frozen"/>
      <selection pane="topRight" activeCell="N2" sqref="N2:N23"/>
    </sheetView>
  </sheetViews>
  <sheetFormatPr defaultRowHeight="14.4" x14ac:dyDescent="0.3"/>
  <cols>
    <col min="1" max="1" width="18.88671875" style="1" customWidth="1"/>
    <col min="2" max="2" width="17.21875" style="3" customWidth="1"/>
    <col min="3" max="3" width="19.109375" style="25" customWidth="1"/>
    <col min="4" max="4" width="15.6640625" style="27" customWidth="1"/>
    <col min="5" max="5" width="17.5546875" style="28" customWidth="1"/>
    <col min="6" max="7" width="16.77734375" style="28" customWidth="1"/>
    <col min="8" max="8" width="17.5546875" style="28" customWidth="1"/>
    <col min="9" max="9" width="16.88671875" style="28" customWidth="1"/>
    <col min="10" max="10" width="19.88671875" style="28" customWidth="1"/>
    <col min="11" max="11" width="14.33203125" customWidth="1"/>
    <col min="12" max="12" width="14.33203125" style="37" customWidth="1"/>
    <col min="13" max="13" width="14" customWidth="1"/>
  </cols>
  <sheetData>
    <row r="1" spans="1:14" s="1" customFormat="1" ht="28.8" x14ac:dyDescent="0.3">
      <c r="A1" s="2" t="s">
        <v>2</v>
      </c>
      <c r="B1" s="4" t="s">
        <v>3</v>
      </c>
      <c r="C1" s="21" t="s">
        <v>4</v>
      </c>
      <c r="D1" s="26" t="s">
        <v>5</v>
      </c>
      <c r="E1" s="29" t="s">
        <v>6</v>
      </c>
      <c r="F1" s="29" t="s">
        <v>37</v>
      </c>
      <c r="G1" s="29" t="s">
        <v>41</v>
      </c>
      <c r="H1" s="29" t="s">
        <v>38</v>
      </c>
      <c r="I1" s="29" t="s">
        <v>39</v>
      </c>
      <c r="J1" s="29" t="s">
        <v>40</v>
      </c>
      <c r="K1" s="2" t="s">
        <v>36</v>
      </c>
      <c r="L1" s="35" t="s">
        <v>58</v>
      </c>
      <c r="M1" s="2" t="s">
        <v>30</v>
      </c>
      <c r="N1" s="1" t="s">
        <v>57</v>
      </c>
    </row>
    <row r="2" spans="1:14" x14ac:dyDescent="0.3">
      <c r="A2" s="1" t="s">
        <v>8</v>
      </c>
      <c r="B2" s="3">
        <v>39483</v>
      </c>
      <c r="C2" s="25">
        <v>98618668</v>
      </c>
      <c r="D2" s="25">
        <v>318412101</v>
      </c>
      <c r="E2" s="25">
        <v>266762121</v>
      </c>
      <c r="F2" s="25">
        <f>D2+E2</f>
        <v>585174222</v>
      </c>
      <c r="G2" s="25">
        <f>C2*M2</f>
        <v>45805233.627496511</v>
      </c>
      <c r="H2" s="30">
        <f>D2*$M$2</f>
        <v>147892290.29261494</v>
      </c>
      <c r="I2" s="30">
        <f>E2*$M$2</f>
        <v>123902517.88202508</v>
      </c>
      <c r="J2" s="30">
        <f>F2*$M$2</f>
        <v>271794808.17464</v>
      </c>
      <c r="K2">
        <v>4154</v>
      </c>
      <c r="L2" s="38">
        <v>44347089</v>
      </c>
      <c r="M2">
        <f>1/(215.3/100)</f>
        <v>0.46446818392940081</v>
      </c>
      <c r="N2">
        <f>YEAR(B2)</f>
        <v>2008</v>
      </c>
    </row>
    <row r="3" spans="1:14" x14ac:dyDescent="0.3">
      <c r="A3" s="1" t="s">
        <v>9</v>
      </c>
      <c r="B3" s="3">
        <v>39612</v>
      </c>
      <c r="C3" s="25">
        <v>55414050</v>
      </c>
      <c r="D3" s="25">
        <v>134806913</v>
      </c>
      <c r="E3" s="25">
        <v>128620638</v>
      </c>
      <c r="F3" s="25">
        <f>D3+E3</f>
        <v>263427551</v>
      </c>
      <c r="G3" s="25">
        <f>C3*$M$2</f>
        <v>25738063.167673014</v>
      </c>
      <c r="H3" s="30">
        <f t="shared" ref="H3:H23" si="0">D3*$M$2</f>
        <v>62613522.06223873</v>
      </c>
      <c r="I3" s="30">
        <f t="shared" ref="I3:I23" si="1">E3*$M$2</f>
        <v>59740194.147700876</v>
      </c>
      <c r="J3" s="30">
        <f t="shared" ref="J3:J23" si="2">F3*$M$2</f>
        <v>122353716.20993961</v>
      </c>
      <c r="K3">
        <v>3508</v>
      </c>
      <c r="L3" s="38">
        <v>18775336</v>
      </c>
      <c r="N3" s="39">
        <f t="shared" ref="N3:N23" si="3">YEAR(B3)</f>
        <v>2008</v>
      </c>
    </row>
    <row r="4" spans="1:14" x14ac:dyDescent="0.3">
      <c r="A4" s="2" t="s">
        <v>10</v>
      </c>
      <c r="B4" s="31">
        <v>40305</v>
      </c>
      <c r="C4" s="32">
        <v>128122480</v>
      </c>
      <c r="D4" s="32">
        <v>312433331</v>
      </c>
      <c r="E4" s="32">
        <v>311500000</v>
      </c>
      <c r="F4" s="32">
        <f t="shared" ref="F4:F23" si="4">D4+E4</f>
        <v>623933331</v>
      </c>
      <c r="G4" s="32">
        <f t="shared" ref="G4:G23" si="5">C4*$M$2</f>
        <v>59508815.60613098</v>
      </c>
      <c r="H4" s="33">
        <f t="shared" si="0"/>
        <v>145115341.84858337</v>
      </c>
      <c r="I4" s="33">
        <f t="shared" si="1"/>
        <v>144681839.29400834</v>
      </c>
      <c r="J4" s="33">
        <f t="shared" si="2"/>
        <v>289797181.14259171</v>
      </c>
      <c r="K4" s="34">
        <v>4390</v>
      </c>
      <c r="L4" s="38">
        <v>39598647</v>
      </c>
      <c r="N4" s="39">
        <f t="shared" si="3"/>
        <v>2010</v>
      </c>
    </row>
    <row r="5" spans="1:14" x14ac:dyDescent="0.3">
      <c r="A5" s="1" t="s">
        <v>11</v>
      </c>
      <c r="B5" s="3">
        <v>40669</v>
      </c>
      <c r="C5" s="25">
        <v>65723338</v>
      </c>
      <c r="D5" s="25">
        <v>181030624</v>
      </c>
      <c r="E5" s="25">
        <v>268295994</v>
      </c>
      <c r="F5" s="25">
        <f t="shared" si="4"/>
        <v>449326618</v>
      </c>
      <c r="G5" s="25">
        <f t="shared" si="5"/>
        <v>30526399.442638177</v>
      </c>
      <c r="H5" s="30">
        <f t="shared" si="0"/>
        <v>84082965.164886206</v>
      </c>
      <c r="I5" s="30">
        <f t="shared" si="1"/>
        <v>124614953.08871342</v>
      </c>
      <c r="J5" s="30">
        <f t="shared" si="2"/>
        <v>208697918.25359961</v>
      </c>
      <c r="K5">
        <v>3963</v>
      </c>
      <c r="L5" s="38">
        <v>22828578</v>
      </c>
      <c r="N5" s="39">
        <f t="shared" si="3"/>
        <v>2011</v>
      </c>
    </row>
    <row r="6" spans="1:14" ht="28.8" x14ac:dyDescent="0.3">
      <c r="A6" s="1" t="s">
        <v>12</v>
      </c>
      <c r="B6" s="3">
        <v>40746</v>
      </c>
      <c r="C6" s="25">
        <v>65058524</v>
      </c>
      <c r="D6" s="25">
        <v>176654505</v>
      </c>
      <c r="E6" s="25">
        <v>193915269</v>
      </c>
      <c r="F6" s="25">
        <f t="shared" si="4"/>
        <v>370569774</v>
      </c>
      <c r="G6" s="25">
        <f t="shared" si="5"/>
        <v>30217614.491407339</v>
      </c>
      <c r="H6" s="30">
        <f t="shared" si="0"/>
        <v>82050397.120297253</v>
      </c>
      <c r="I6" s="30">
        <f t="shared" si="1"/>
        <v>90067472.82861124</v>
      </c>
      <c r="J6" s="30">
        <f t="shared" si="2"/>
        <v>172117869.94890848</v>
      </c>
      <c r="K6">
        <v>3715</v>
      </c>
      <c r="L6" s="36">
        <v>22276735</v>
      </c>
      <c r="N6" s="39">
        <f t="shared" si="3"/>
        <v>2011</v>
      </c>
    </row>
    <row r="7" spans="1:14" ht="28.8" x14ac:dyDescent="0.3">
      <c r="A7" s="1" t="s">
        <v>13</v>
      </c>
      <c r="B7" s="3">
        <v>41033</v>
      </c>
      <c r="C7" s="25">
        <v>207438708</v>
      </c>
      <c r="D7" s="25">
        <v>623357910</v>
      </c>
      <c r="E7" s="25">
        <v>895455078</v>
      </c>
      <c r="F7" s="25">
        <f t="shared" si="4"/>
        <v>1518812988</v>
      </c>
      <c r="G7" s="25">
        <f t="shared" si="5"/>
        <v>96348679.981421262</v>
      </c>
      <c r="H7" s="30">
        <f t="shared" si="0"/>
        <v>289529916.39572686</v>
      </c>
      <c r="I7" s="30">
        <f t="shared" si="1"/>
        <v>415910393.86901993</v>
      </c>
      <c r="J7" s="30">
        <f t="shared" si="2"/>
        <v>705440310.26474679</v>
      </c>
      <c r="K7">
        <v>4349</v>
      </c>
      <c r="L7" s="38">
        <v>78301450</v>
      </c>
      <c r="N7" s="39">
        <f t="shared" si="3"/>
        <v>2012</v>
      </c>
    </row>
    <row r="8" spans="1:14" x14ac:dyDescent="0.3">
      <c r="A8" s="1" t="s">
        <v>14</v>
      </c>
      <c r="B8" s="3">
        <v>41397</v>
      </c>
      <c r="C8" s="25">
        <v>174144585</v>
      </c>
      <c r="D8" s="25">
        <v>409013994</v>
      </c>
      <c r="E8" s="25">
        <v>805797258</v>
      </c>
      <c r="F8" s="25">
        <f t="shared" si="4"/>
        <v>1214811252</v>
      </c>
      <c r="G8" s="25">
        <f t="shared" si="5"/>
        <v>80884619.136089176</v>
      </c>
      <c r="H8" s="30">
        <f t="shared" si="0"/>
        <v>189973986.99489084</v>
      </c>
      <c r="I8" s="30">
        <f t="shared" si="1"/>
        <v>374267189.03855085</v>
      </c>
      <c r="J8" s="30">
        <f t="shared" si="2"/>
        <v>564241176.03344166</v>
      </c>
      <c r="K8">
        <v>4253</v>
      </c>
      <c r="L8" s="38">
        <v>50306552</v>
      </c>
      <c r="N8" s="39">
        <f t="shared" si="3"/>
        <v>2013</v>
      </c>
    </row>
    <row r="9" spans="1:14" x14ac:dyDescent="0.3">
      <c r="A9" s="1" t="s">
        <v>15</v>
      </c>
      <c r="B9" s="3">
        <v>41586</v>
      </c>
      <c r="C9" s="25">
        <v>85737841</v>
      </c>
      <c r="D9" s="25">
        <v>206362140</v>
      </c>
      <c r="E9" s="25">
        <v>438209262</v>
      </c>
      <c r="F9" s="25">
        <f t="shared" si="4"/>
        <v>644571402</v>
      </c>
      <c r="G9" s="25">
        <f t="shared" si="5"/>
        <v>39822499.303297721</v>
      </c>
      <c r="H9" s="30">
        <f t="shared" si="0"/>
        <v>95848648.397584766</v>
      </c>
      <c r="I9" s="30">
        <f t="shared" si="1"/>
        <v>203534260.10218298</v>
      </c>
      <c r="J9" s="30">
        <f t="shared" si="2"/>
        <v>299382908.49976778</v>
      </c>
      <c r="K9">
        <v>3841</v>
      </c>
      <c r="L9" s="38">
        <v>356540</v>
      </c>
      <c r="N9" s="39">
        <f t="shared" si="3"/>
        <v>2013</v>
      </c>
    </row>
    <row r="10" spans="1:14" ht="28.8" x14ac:dyDescent="0.3">
      <c r="A10" s="1" t="s">
        <v>16</v>
      </c>
      <c r="B10" s="3">
        <v>41733</v>
      </c>
      <c r="C10" s="25">
        <v>95023721</v>
      </c>
      <c r="D10" s="25">
        <v>259766572</v>
      </c>
      <c r="E10" s="25">
        <v>454497695</v>
      </c>
      <c r="F10" s="25">
        <f t="shared" si="4"/>
        <v>714264267</v>
      </c>
      <c r="G10" s="25">
        <f t="shared" si="5"/>
        <v>44135495.123084068</v>
      </c>
      <c r="H10" s="30">
        <f t="shared" si="0"/>
        <v>120653307.94240594</v>
      </c>
      <c r="I10" s="30">
        <f t="shared" si="1"/>
        <v>211099718.99674872</v>
      </c>
      <c r="J10" s="30">
        <f t="shared" si="2"/>
        <v>331753026.93915462</v>
      </c>
      <c r="K10">
        <v>3938</v>
      </c>
      <c r="L10" s="38">
        <v>31792773</v>
      </c>
      <c r="N10" s="39">
        <f t="shared" si="3"/>
        <v>2014</v>
      </c>
    </row>
    <row r="11" spans="1:14" ht="28.8" x14ac:dyDescent="0.3">
      <c r="A11" s="1" t="s">
        <v>17</v>
      </c>
      <c r="B11" s="3">
        <v>41852</v>
      </c>
      <c r="C11" s="25">
        <v>94320883</v>
      </c>
      <c r="D11" s="25">
        <v>333176600</v>
      </c>
      <c r="E11" s="25">
        <v>440152029</v>
      </c>
      <c r="F11" s="25">
        <f t="shared" si="4"/>
        <v>773328629</v>
      </c>
      <c r="G11" s="25">
        <f t="shared" si="5"/>
        <v>43809049.233627491</v>
      </c>
      <c r="H11" s="30">
        <f t="shared" si="0"/>
        <v>154749930.32977241</v>
      </c>
      <c r="I11" s="30">
        <f t="shared" si="1"/>
        <v>204436613.56247097</v>
      </c>
      <c r="J11" s="30">
        <f t="shared" si="2"/>
        <v>359186543.89224339</v>
      </c>
      <c r="K11">
        <v>4088</v>
      </c>
      <c r="L11" s="38">
        <v>40765637</v>
      </c>
      <c r="N11" s="39">
        <f t="shared" si="3"/>
        <v>2014</v>
      </c>
    </row>
    <row r="12" spans="1:14" ht="28.8" x14ac:dyDescent="0.3">
      <c r="A12" s="1" t="s">
        <v>18</v>
      </c>
      <c r="B12" s="3">
        <v>42125</v>
      </c>
      <c r="C12" s="25">
        <v>191271109</v>
      </c>
      <c r="D12" s="25">
        <v>459005868</v>
      </c>
      <c r="E12" s="25">
        <v>946397826</v>
      </c>
      <c r="F12" s="25">
        <f t="shared" si="4"/>
        <v>1405403694</v>
      </c>
      <c r="G12" s="25">
        <f t="shared" si="5"/>
        <v>88839344.635392472</v>
      </c>
      <c r="H12" s="30">
        <f t="shared" si="0"/>
        <v>213193621.92289826</v>
      </c>
      <c r="I12" s="30">
        <f t="shared" si="1"/>
        <v>439571679.51695305</v>
      </c>
      <c r="J12" s="30">
        <f t="shared" si="2"/>
        <v>652765301.43985128</v>
      </c>
      <c r="K12">
        <v>4276</v>
      </c>
      <c r="L12" s="38">
        <v>54449094</v>
      </c>
      <c r="N12" s="39">
        <f t="shared" si="3"/>
        <v>2015</v>
      </c>
    </row>
    <row r="13" spans="1:14" x14ac:dyDescent="0.3">
      <c r="A13" s="1" t="s">
        <v>19</v>
      </c>
      <c r="B13" s="3">
        <v>42202</v>
      </c>
      <c r="C13" s="25">
        <v>57225526</v>
      </c>
      <c r="D13" s="25">
        <v>180202163</v>
      </c>
      <c r="E13" s="25">
        <v>339109802</v>
      </c>
      <c r="F13" s="25">
        <f t="shared" si="4"/>
        <v>519311965</v>
      </c>
      <c r="G13" s="25">
        <f t="shared" si="5"/>
        <v>26579436.135624707</v>
      </c>
      <c r="H13" s="30">
        <f t="shared" si="0"/>
        <v>83698171.388759866</v>
      </c>
      <c r="I13" s="30">
        <f t="shared" si="1"/>
        <v>157505713.88759869</v>
      </c>
      <c r="J13" s="30">
        <f t="shared" si="2"/>
        <v>241203885.27635854</v>
      </c>
      <c r="K13">
        <v>3868</v>
      </c>
      <c r="L13" s="38">
        <v>21376294</v>
      </c>
      <c r="N13" s="39">
        <f t="shared" si="3"/>
        <v>2015</v>
      </c>
    </row>
    <row r="14" spans="1:14" ht="28.8" x14ac:dyDescent="0.3">
      <c r="A14" s="1" t="s">
        <v>20</v>
      </c>
      <c r="B14" s="3">
        <v>42496</v>
      </c>
      <c r="C14" s="25">
        <v>179139142</v>
      </c>
      <c r="D14" s="25">
        <v>408084349</v>
      </c>
      <c r="E14" s="25">
        <v>745220146</v>
      </c>
      <c r="F14" s="25">
        <f t="shared" si="4"/>
        <v>1153304495</v>
      </c>
      <c r="G14" s="25">
        <f t="shared" si="5"/>
        <v>83204431.955411047</v>
      </c>
      <c r="H14" s="30">
        <f t="shared" si="0"/>
        <v>189542196.47004178</v>
      </c>
      <c r="I14" s="30">
        <f t="shared" si="1"/>
        <v>346131047.84022295</v>
      </c>
      <c r="J14" s="30">
        <f t="shared" si="2"/>
        <v>535673244.31026471</v>
      </c>
      <c r="K14">
        <v>4226</v>
      </c>
      <c r="L14" s="38">
        <v>47177381</v>
      </c>
      <c r="N14" s="39">
        <f t="shared" si="3"/>
        <v>2016</v>
      </c>
    </row>
    <row r="15" spans="1:14" x14ac:dyDescent="0.3">
      <c r="A15" s="1" t="s">
        <v>21</v>
      </c>
      <c r="B15" s="3">
        <v>42678</v>
      </c>
      <c r="C15" s="25">
        <v>85058311</v>
      </c>
      <c r="D15" s="25">
        <v>232641920</v>
      </c>
      <c r="E15" s="25">
        <v>445076475</v>
      </c>
      <c r="F15" s="25">
        <f t="shared" si="4"/>
        <v>677718395</v>
      </c>
      <c r="G15" s="25">
        <f t="shared" si="5"/>
        <v>39506879.238272175</v>
      </c>
      <c r="H15" s="30">
        <f t="shared" si="0"/>
        <v>108054770.08824895</v>
      </c>
      <c r="I15" s="30">
        <f t="shared" si="1"/>
        <v>206723862.05294937</v>
      </c>
      <c r="J15" s="30">
        <f t="shared" si="2"/>
        <v>314778632.14119834</v>
      </c>
      <c r="K15">
        <v>3882</v>
      </c>
      <c r="L15" s="38">
        <v>26602056</v>
      </c>
      <c r="N15" s="39">
        <f t="shared" si="3"/>
        <v>2016</v>
      </c>
    </row>
    <row r="16" spans="1:14" ht="28.8" x14ac:dyDescent="0.3">
      <c r="A16" s="1" t="s">
        <v>22</v>
      </c>
      <c r="B16" s="3">
        <v>42860</v>
      </c>
      <c r="C16" s="25">
        <v>146510104</v>
      </c>
      <c r="D16" s="25">
        <v>389813101</v>
      </c>
      <c r="E16" s="25">
        <v>473942950</v>
      </c>
      <c r="F16" s="25">
        <f t="shared" si="4"/>
        <v>863756051</v>
      </c>
      <c r="G16" s="25">
        <f t="shared" si="5"/>
        <v>68049281.932187647</v>
      </c>
      <c r="H16" s="30">
        <f t="shared" si="0"/>
        <v>181055783.0933581</v>
      </c>
      <c r="I16" s="30">
        <f t="shared" si="1"/>
        <v>220131421.27264282</v>
      </c>
      <c r="J16" s="30">
        <f t="shared" si="2"/>
        <v>401187204.36600089</v>
      </c>
      <c r="K16">
        <v>4347</v>
      </c>
      <c r="L16" s="38">
        <v>43457424</v>
      </c>
      <c r="N16" s="39">
        <f t="shared" si="3"/>
        <v>2017</v>
      </c>
    </row>
    <row r="17" spans="1:14" ht="28.8" x14ac:dyDescent="0.3">
      <c r="A17" s="1" t="s">
        <v>23</v>
      </c>
      <c r="B17" s="3">
        <v>42923</v>
      </c>
      <c r="C17" s="25">
        <v>117027503</v>
      </c>
      <c r="D17" s="25">
        <v>334201140</v>
      </c>
      <c r="E17" s="25">
        <v>545965784</v>
      </c>
      <c r="F17" s="25">
        <f t="shared" si="4"/>
        <v>880166924</v>
      </c>
      <c r="G17" s="25">
        <f t="shared" si="5"/>
        <v>54355551.788202502</v>
      </c>
      <c r="H17" s="30">
        <f t="shared" si="0"/>
        <v>155225796.56293544</v>
      </c>
      <c r="I17" s="30">
        <f t="shared" si="1"/>
        <v>253583736.18207151</v>
      </c>
      <c r="J17" s="30">
        <f t="shared" si="2"/>
        <v>408809532.74500692</v>
      </c>
      <c r="K17">
        <v>4348</v>
      </c>
      <c r="L17" s="38">
        <v>37257652</v>
      </c>
      <c r="N17" s="39">
        <f t="shared" si="3"/>
        <v>2017</v>
      </c>
    </row>
    <row r="18" spans="1:14" x14ac:dyDescent="0.3">
      <c r="A18" s="1" t="s">
        <v>24</v>
      </c>
      <c r="B18" s="3">
        <v>43042</v>
      </c>
      <c r="C18" s="25">
        <v>122744989</v>
      </c>
      <c r="D18" s="25">
        <v>315058289</v>
      </c>
      <c r="E18" s="25">
        <v>538918837</v>
      </c>
      <c r="F18" s="25">
        <f t="shared" si="4"/>
        <v>853977126</v>
      </c>
      <c r="G18" s="25">
        <f t="shared" si="5"/>
        <v>57011142.127264276</v>
      </c>
      <c r="H18" s="30">
        <f t="shared" si="0"/>
        <v>146334551.32373431</v>
      </c>
      <c r="I18" s="30">
        <f t="shared" si="1"/>
        <v>250310653.50673479</v>
      </c>
      <c r="J18" s="30">
        <f t="shared" si="2"/>
        <v>396645204.83046907</v>
      </c>
      <c r="K18">
        <v>4080</v>
      </c>
      <c r="L18" s="38">
        <v>34696226</v>
      </c>
      <c r="N18" s="39">
        <f t="shared" si="3"/>
        <v>2017</v>
      </c>
    </row>
    <row r="19" spans="1:14" x14ac:dyDescent="0.3">
      <c r="A19" s="1" t="s">
        <v>25</v>
      </c>
      <c r="B19" s="3">
        <v>43147</v>
      </c>
      <c r="C19" s="25">
        <v>202003951</v>
      </c>
      <c r="D19" s="25">
        <v>700059566</v>
      </c>
      <c r="E19" s="25">
        <v>646853595</v>
      </c>
      <c r="F19" s="25">
        <f t="shared" si="4"/>
        <v>1346913161</v>
      </c>
      <c r="G19" s="25">
        <f t="shared" si="5"/>
        <v>93824408.267533675</v>
      </c>
      <c r="H19" s="30">
        <f t="shared" si="0"/>
        <v>325155395.26242453</v>
      </c>
      <c r="I19" s="30">
        <f t="shared" si="1"/>
        <v>300442914.53785414</v>
      </c>
      <c r="J19" s="30">
        <f t="shared" si="2"/>
        <v>625598309.80027866</v>
      </c>
      <c r="K19">
        <v>4084</v>
      </c>
      <c r="L19" s="38">
        <v>76845177</v>
      </c>
      <c r="N19" s="39">
        <f t="shared" si="3"/>
        <v>2018</v>
      </c>
    </row>
    <row r="20" spans="1:14" ht="28.8" x14ac:dyDescent="0.3">
      <c r="A20" s="1" t="s">
        <v>26</v>
      </c>
      <c r="B20" s="3">
        <v>43217</v>
      </c>
      <c r="C20" s="25">
        <v>257698183</v>
      </c>
      <c r="D20" s="25">
        <v>678815482</v>
      </c>
      <c r="E20" s="25">
        <v>1369544272</v>
      </c>
      <c r="F20" s="25">
        <f t="shared" si="4"/>
        <v>2048359754</v>
      </c>
      <c r="G20" s="25">
        <f t="shared" si="5"/>
        <v>119692607.05991639</v>
      </c>
      <c r="H20" s="30">
        <f t="shared" si="0"/>
        <v>315288194.14770085</v>
      </c>
      <c r="I20" s="30">
        <f t="shared" si="1"/>
        <v>636109740.82675338</v>
      </c>
      <c r="J20" s="30">
        <f t="shared" si="2"/>
        <v>951397934.97445416</v>
      </c>
      <c r="K20">
        <v>4474</v>
      </c>
      <c r="L20" s="38">
        <v>74513225</v>
      </c>
      <c r="N20" s="39">
        <f t="shared" si="3"/>
        <v>2018</v>
      </c>
    </row>
    <row r="21" spans="1:14" ht="28.8" x14ac:dyDescent="0.3">
      <c r="A21" s="1" t="s">
        <v>27</v>
      </c>
      <c r="B21" s="3">
        <v>43287</v>
      </c>
      <c r="C21" s="25">
        <v>75812205</v>
      </c>
      <c r="D21" s="25">
        <v>216648740</v>
      </c>
      <c r="E21" s="25">
        <v>406025399</v>
      </c>
      <c r="F21" s="25">
        <f t="shared" si="4"/>
        <v>622674139</v>
      </c>
      <c r="G21" s="25">
        <f t="shared" si="5"/>
        <v>35212357.176033437</v>
      </c>
      <c r="H21" s="30">
        <f t="shared" si="0"/>
        <v>100626446.81839293</v>
      </c>
      <c r="I21" s="30">
        <f t="shared" si="1"/>
        <v>188585879.70274034</v>
      </c>
      <c r="J21" s="30">
        <f t="shared" si="2"/>
        <v>289212326.5211333</v>
      </c>
      <c r="K21">
        <v>4206</v>
      </c>
      <c r="L21" s="38">
        <v>23781420</v>
      </c>
      <c r="N21" s="39">
        <f t="shared" si="3"/>
        <v>2018</v>
      </c>
    </row>
    <row r="22" spans="1:14" x14ac:dyDescent="0.3">
      <c r="A22" s="1" t="s">
        <v>28</v>
      </c>
      <c r="B22" s="3">
        <v>43532</v>
      </c>
      <c r="C22" s="25">
        <v>153433423</v>
      </c>
      <c r="D22" s="25">
        <v>420768018</v>
      </c>
      <c r="E22" s="25">
        <v>699300000</v>
      </c>
      <c r="F22" s="25">
        <f t="shared" si="4"/>
        <v>1120068018</v>
      </c>
      <c r="G22" s="25">
        <f t="shared" si="5"/>
        <v>71264943.334881559</v>
      </c>
      <c r="H22" s="30">
        <f t="shared" si="0"/>
        <v>195433357.17603344</v>
      </c>
      <c r="I22" s="30">
        <f t="shared" si="1"/>
        <v>324802601.02182996</v>
      </c>
      <c r="J22" s="30">
        <f t="shared" si="2"/>
        <v>520235958.1978634</v>
      </c>
      <c r="K22">
        <v>4310</v>
      </c>
      <c r="L22" s="38">
        <v>46188173</v>
      </c>
      <c r="N22" s="39">
        <f t="shared" si="3"/>
        <v>2019</v>
      </c>
    </row>
    <row r="23" spans="1:14" x14ac:dyDescent="0.3">
      <c r="A23" s="1" t="s">
        <v>29</v>
      </c>
      <c r="B23" s="3">
        <v>43581</v>
      </c>
      <c r="C23" s="25">
        <v>357115007</v>
      </c>
      <c r="D23" s="25">
        <v>619698638</v>
      </c>
      <c r="E23" s="25">
        <v>1569000000</v>
      </c>
      <c r="F23" s="25">
        <f t="shared" si="4"/>
        <v>2188698638</v>
      </c>
      <c r="G23" s="25">
        <f t="shared" si="5"/>
        <v>165868558.75522527</v>
      </c>
      <c r="H23" s="30">
        <f t="shared" si="0"/>
        <v>287830300.97538316</v>
      </c>
      <c r="I23" s="30">
        <f t="shared" si="1"/>
        <v>728750580.58522987</v>
      </c>
      <c r="J23" s="30">
        <f t="shared" si="2"/>
        <v>1016580881.560613</v>
      </c>
      <c r="K23">
        <v>4662</v>
      </c>
      <c r="L23" s="38">
        <v>69371882</v>
      </c>
      <c r="N23" s="39">
        <f t="shared" si="3"/>
        <v>2019</v>
      </c>
    </row>
    <row r="24" spans="1:14" x14ac:dyDescent="0.3">
      <c r="H24"/>
      <c r="I24"/>
      <c r="J2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71B01-B643-4C1E-B1C5-25E6EDE10042}">
  <dimension ref="A1:K23"/>
  <sheetViews>
    <sheetView tabSelected="1" zoomScaleNormal="100" workbookViewId="0">
      <pane ySplit="1" topLeftCell="A14" activePane="bottomLeft" state="frozen"/>
      <selection pane="bottomLeft" activeCell="E20" sqref="E20"/>
    </sheetView>
  </sheetViews>
  <sheetFormatPr defaultRowHeight="14.4" x14ac:dyDescent="0.3"/>
  <cols>
    <col min="1" max="1" width="18" style="1" customWidth="1"/>
    <col min="2" max="2" width="23.21875" customWidth="1"/>
    <col min="7" max="7" width="15.6640625" customWidth="1"/>
    <col min="8" max="8" width="15" customWidth="1"/>
    <col min="9" max="9" width="11" customWidth="1"/>
    <col min="10" max="10" width="10.44140625" customWidth="1"/>
    <col min="11" max="11" width="17.5546875" customWidth="1"/>
  </cols>
  <sheetData>
    <row r="1" spans="1:11" x14ac:dyDescent="0.3">
      <c r="A1" s="2" t="s">
        <v>52</v>
      </c>
      <c r="B1" s="34" t="s">
        <v>51</v>
      </c>
      <c r="C1" s="34" t="s">
        <v>57</v>
      </c>
      <c r="D1" s="34" t="s">
        <v>47</v>
      </c>
      <c r="E1" s="34" t="s">
        <v>48</v>
      </c>
      <c r="F1" s="34" t="s">
        <v>49</v>
      </c>
      <c r="G1" s="34" t="s">
        <v>50</v>
      </c>
      <c r="H1" s="34" t="s">
        <v>53</v>
      </c>
      <c r="I1" s="34" t="s">
        <v>54</v>
      </c>
      <c r="J1" s="34" t="s">
        <v>56</v>
      </c>
      <c r="K1" s="34" t="s">
        <v>55</v>
      </c>
    </row>
    <row r="2" spans="1:11" x14ac:dyDescent="0.3">
      <c r="A2" s="1" t="s">
        <v>8</v>
      </c>
      <c r="B2" t="s">
        <v>42</v>
      </c>
      <c r="C2">
        <v>2008</v>
      </c>
      <c r="D2">
        <v>126</v>
      </c>
      <c r="E2">
        <v>7.9</v>
      </c>
      <c r="F2">
        <v>737719</v>
      </c>
      <c r="G2">
        <v>79</v>
      </c>
      <c r="H2">
        <v>0.91</v>
      </c>
      <c r="I2">
        <v>0.93</v>
      </c>
      <c r="J2">
        <v>275</v>
      </c>
      <c r="K2">
        <v>1081473</v>
      </c>
    </row>
    <row r="3" spans="1:11" x14ac:dyDescent="0.3">
      <c r="A3" s="1" t="s">
        <v>9</v>
      </c>
      <c r="B3" t="s">
        <v>42</v>
      </c>
      <c r="C3">
        <v>2008</v>
      </c>
      <c r="D3">
        <v>112</v>
      </c>
      <c r="E3">
        <v>6.8</v>
      </c>
      <c r="F3">
        <v>342355</v>
      </c>
      <c r="G3">
        <v>61</v>
      </c>
      <c r="H3">
        <v>0.7</v>
      </c>
      <c r="I3">
        <v>0.67</v>
      </c>
      <c r="J3">
        <v>229</v>
      </c>
      <c r="K3">
        <v>738333</v>
      </c>
    </row>
    <row r="4" spans="1:11" x14ac:dyDescent="0.3">
      <c r="A4" s="1" t="s">
        <v>10</v>
      </c>
      <c r="B4" t="s">
        <v>42</v>
      </c>
      <c r="C4">
        <v>2010</v>
      </c>
      <c r="D4">
        <v>124</v>
      </c>
      <c r="E4">
        <v>7</v>
      </c>
      <c r="F4">
        <v>556666</v>
      </c>
      <c r="G4">
        <v>57</v>
      </c>
      <c r="H4">
        <v>0.71</v>
      </c>
      <c r="I4">
        <v>0.73</v>
      </c>
      <c r="J4">
        <v>289</v>
      </c>
      <c r="K4">
        <v>479864</v>
      </c>
    </row>
    <row r="5" spans="1:11" x14ac:dyDescent="0.3">
      <c r="A5" s="1" t="s">
        <v>11</v>
      </c>
      <c r="B5" t="s">
        <v>43</v>
      </c>
      <c r="C5">
        <v>2011</v>
      </c>
      <c r="D5">
        <v>115</v>
      </c>
      <c r="E5">
        <v>7</v>
      </c>
      <c r="F5">
        <v>570814</v>
      </c>
      <c r="G5">
        <v>57</v>
      </c>
      <c r="H5">
        <v>0.76</v>
      </c>
      <c r="I5">
        <v>0.77</v>
      </c>
      <c r="J5">
        <v>282</v>
      </c>
      <c r="K5">
        <v>246791</v>
      </c>
    </row>
    <row r="6" spans="1:11" ht="28.8" x14ac:dyDescent="0.3">
      <c r="A6" s="1" t="s">
        <v>12</v>
      </c>
      <c r="B6" t="s">
        <v>42</v>
      </c>
      <c r="C6">
        <v>2011</v>
      </c>
      <c r="D6">
        <v>124</v>
      </c>
      <c r="E6">
        <v>6.9</v>
      </c>
      <c r="F6">
        <v>547368</v>
      </c>
      <c r="G6">
        <v>66</v>
      </c>
      <c r="H6">
        <v>0.74</v>
      </c>
      <c r="I6">
        <v>0.8</v>
      </c>
      <c r="J6">
        <v>263</v>
      </c>
      <c r="K6">
        <v>187978</v>
      </c>
    </row>
    <row r="7" spans="1:11" x14ac:dyDescent="0.3">
      <c r="A7" s="1" t="s">
        <v>44</v>
      </c>
      <c r="B7" t="s">
        <v>45</v>
      </c>
      <c r="C7">
        <v>2012</v>
      </c>
      <c r="D7">
        <v>143</v>
      </c>
      <c r="E7">
        <v>8.1</v>
      </c>
      <c r="F7">
        <v>1045588</v>
      </c>
      <c r="G7">
        <v>69</v>
      </c>
      <c r="H7">
        <v>0.91</v>
      </c>
      <c r="I7">
        <v>0.92</v>
      </c>
      <c r="J7">
        <v>344</v>
      </c>
      <c r="K7">
        <v>1134331</v>
      </c>
    </row>
    <row r="8" spans="1:11" ht="28.8" x14ac:dyDescent="0.3">
      <c r="A8" s="1" t="s">
        <v>15</v>
      </c>
      <c r="B8" t="s">
        <v>43</v>
      </c>
      <c r="C8">
        <v>2013</v>
      </c>
      <c r="D8">
        <v>112</v>
      </c>
      <c r="E8">
        <v>7</v>
      </c>
      <c r="F8">
        <v>443584</v>
      </c>
      <c r="G8">
        <v>54</v>
      </c>
      <c r="H8">
        <v>0.76</v>
      </c>
      <c r="I8">
        <v>0.66</v>
      </c>
      <c r="J8">
        <v>267</v>
      </c>
      <c r="K8">
        <v>309648</v>
      </c>
    </row>
    <row r="9" spans="1:11" x14ac:dyDescent="0.3">
      <c r="A9" s="1" t="s">
        <v>14</v>
      </c>
      <c r="B9" t="s">
        <v>42</v>
      </c>
      <c r="C9">
        <v>2013</v>
      </c>
      <c r="D9">
        <v>130</v>
      </c>
      <c r="E9">
        <v>7.2</v>
      </c>
      <c r="F9">
        <v>591023</v>
      </c>
      <c r="G9">
        <v>62</v>
      </c>
      <c r="H9">
        <v>0.78</v>
      </c>
      <c r="I9">
        <v>0.79</v>
      </c>
      <c r="J9">
        <v>313</v>
      </c>
      <c r="K9">
        <v>483866</v>
      </c>
    </row>
    <row r="10" spans="1:11" ht="28.8" x14ac:dyDescent="0.3">
      <c r="A10" s="1" t="s">
        <v>16</v>
      </c>
      <c r="B10" t="s">
        <v>42</v>
      </c>
      <c r="C10">
        <v>2014</v>
      </c>
      <c r="D10">
        <v>136</v>
      </c>
      <c r="E10">
        <v>7.8</v>
      </c>
      <c r="F10">
        <v>542362</v>
      </c>
      <c r="G10">
        <v>70</v>
      </c>
      <c r="H10">
        <v>0.92</v>
      </c>
      <c r="I10">
        <v>0.9</v>
      </c>
      <c r="J10">
        <v>288</v>
      </c>
      <c r="K10">
        <v>280794</v>
      </c>
    </row>
    <row r="11" spans="1:11" ht="28.8" x14ac:dyDescent="0.3">
      <c r="A11" s="1" t="s">
        <v>17</v>
      </c>
      <c r="B11" t="s">
        <v>42</v>
      </c>
      <c r="C11">
        <v>2014</v>
      </c>
      <c r="D11">
        <v>121</v>
      </c>
      <c r="E11">
        <v>8.1</v>
      </c>
      <c r="F11">
        <v>757074</v>
      </c>
      <c r="G11">
        <v>76</v>
      </c>
      <c r="H11">
        <v>0.92</v>
      </c>
      <c r="I11">
        <v>0.91</v>
      </c>
      <c r="J11">
        <v>313</v>
      </c>
      <c r="K11">
        <v>254192</v>
      </c>
    </row>
    <row r="12" spans="1:11" ht="28.8" x14ac:dyDescent="0.3">
      <c r="A12" s="1" t="s">
        <v>18</v>
      </c>
      <c r="B12" t="s">
        <v>42</v>
      </c>
      <c r="C12">
        <v>2015</v>
      </c>
      <c r="D12">
        <v>141</v>
      </c>
      <c r="E12">
        <v>7.4</v>
      </c>
      <c r="F12">
        <v>516895</v>
      </c>
      <c r="G12">
        <v>66</v>
      </c>
      <c r="H12">
        <v>0.83</v>
      </c>
      <c r="I12">
        <v>0.75</v>
      </c>
      <c r="J12">
        <v>351</v>
      </c>
      <c r="K12">
        <v>287282</v>
      </c>
    </row>
    <row r="13" spans="1:11" x14ac:dyDescent="0.3">
      <c r="A13" s="1" t="s">
        <v>19</v>
      </c>
      <c r="B13" t="s">
        <v>46</v>
      </c>
      <c r="C13">
        <v>2015</v>
      </c>
      <c r="D13">
        <v>117</v>
      </c>
      <c r="E13">
        <v>7.3</v>
      </c>
      <c r="F13">
        <v>368912</v>
      </c>
      <c r="G13">
        <v>64</v>
      </c>
      <c r="H13">
        <v>0.86</v>
      </c>
      <c r="I13">
        <v>0.82</v>
      </c>
      <c r="J13">
        <v>307</v>
      </c>
      <c r="K13">
        <v>165749</v>
      </c>
    </row>
    <row r="14" spans="1:11" ht="28.8" x14ac:dyDescent="0.3">
      <c r="A14" s="1" t="s">
        <v>34</v>
      </c>
      <c r="B14" t="s">
        <v>42</v>
      </c>
      <c r="C14">
        <v>2016</v>
      </c>
      <c r="D14">
        <v>147</v>
      </c>
      <c r="E14">
        <v>7.9</v>
      </c>
      <c r="F14">
        <v>411656</v>
      </c>
      <c r="G14">
        <v>75</v>
      </c>
      <c r="H14">
        <v>0.89</v>
      </c>
      <c r="I14">
        <v>0.91</v>
      </c>
      <c r="J14">
        <v>391</v>
      </c>
      <c r="K14">
        <v>178559</v>
      </c>
    </row>
    <row r="15" spans="1:11" x14ac:dyDescent="0.3">
      <c r="A15" s="1" t="s">
        <v>21</v>
      </c>
      <c r="B15" t="s">
        <v>43</v>
      </c>
      <c r="C15">
        <v>2016</v>
      </c>
      <c r="D15">
        <v>115</v>
      </c>
      <c r="E15">
        <v>7.6</v>
      </c>
      <c r="F15">
        <v>293732</v>
      </c>
      <c r="G15">
        <v>72</v>
      </c>
      <c r="H15">
        <v>0.86</v>
      </c>
      <c r="I15">
        <v>0.89</v>
      </c>
      <c r="J15">
        <v>348</v>
      </c>
      <c r="K15">
        <v>108972</v>
      </c>
    </row>
    <row r="16" spans="1:11" ht="28.8" x14ac:dyDescent="0.3">
      <c r="A16" s="1" t="s">
        <v>22</v>
      </c>
      <c r="B16" t="s">
        <v>43</v>
      </c>
      <c r="C16">
        <v>2017</v>
      </c>
      <c r="D16">
        <v>137</v>
      </c>
      <c r="E16">
        <v>7.7</v>
      </c>
      <c r="F16">
        <v>471718</v>
      </c>
      <c r="G16">
        <v>67</v>
      </c>
      <c r="H16">
        <v>0.87</v>
      </c>
      <c r="I16">
        <v>0.84</v>
      </c>
      <c r="J16">
        <v>378</v>
      </c>
      <c r="K16">
        <v>107475</v>
      </c>
    </row>
    <row r="17" spans="1:11" ht="28.8" x14ac:dyDescent="0.3">
      <c r="A17" s="1" t="s">
        <v>23</v>
      </c>
      <c r="B17" t="s">
        <v>43</v>
      </c>
      <c r="C17">
        <v>2017</v>
      </c>
      <c r="D17">
        <v>133</v>
      </c>
      <c r="E17">
        <v>7.5</v>
      </c>
      <c r="F17">
        <v>414453</v>
      </c>
      <c r="G17">
        <v>73</v>
      </c>
      <c r="H17">
        <v>0.88</v>
      </c>
      <c r="I17">
        <v>0.92</v>
      </c>
      <c r="J17">
        <v>363</v>
      </c>
      <c r="K17">
        <v>105939</v>
      </c>
    </row>
    <row r="18" spans="1:11" x14ac:dyDescent="0.3">
      <c r="A18" s="1" t="s">
        <v>24</v>
      </c>
      <c r="B18" t="s">
        <v>43</v>
      </c>
      <c r="C18">
        <v>2017</v>
      </c>
      <c r="D18">
        <v>130</v>
      </c>
      <c r="E18">
        <v>7.9</v>
      </c>
      <c r="F18">
        <v>466942</v>
      </c>
      <c r="G18">
        <v>74</v>
      </c>
      <c r="H18">
        <v>0.87</v>
      </c>
      <c r="I18">
        <v>0.92</v>
      </c>
      <c r="J18">
        <v>386</v>
      </c>
      <c r="K18">
        <v>92477</v>
      </c>
    </row>
    <row r="19" spans="1:11" x14ac:dyDescent="0.3">
      <c r="A19" s="1" t="s">
        <v>25</v>
      </c>
      <c r="B19" t="s">
        <v>43</v>
      </c>
      <c r="C19">
        <v>2018</v>
      </c>
      <c r="D19">
        <v>135</v>
      </c>
      <c r="E19">
        <v>7.3</v>
      </c>
      <c r="F19">
        <v>502889</v>
      </c>
      <c r="G19">
        <v>88</v>
      </c>
      <c r="H19">
        <v>0.79</v>
      </c>
      <c r="I19">
        <v>0.97</v>
      </c>
      <c r="J19">
        <v>464</v>
      </c>
      <c r="K19">
        <v>88019</v>
      </c>
    </row>
    <row r="20" spans="1:11" ht="28.8" x14ac:dyDescent="0.3">
      <c r="A20" s="1" t="s">
        <v>26</v>
      </c>
      <c r="B20" t="s">
        <v>43</v>
      </c>
      <c r="C20">
        <v>2018</v>
      </c>
      <c r="D20">
        <v>156</v>
      </c>
      <c r="E20">
        <v>8.5</v>
      </c>
      <c r="F20">
        <v>645362</v>
      </c>
      <c r="G20">
        <v>68</v>
      </c>
      <c r="H20">
        <v>0.91</v>
      </c>
      <c r="I20">
        <v>0.85</v>
      </c>
      <c r="J20">
        <v>428</v>
      </c>
      <c r="K20">
        <v>55241</v>
      </c>
    </row>
    <row r="21" spans="1:11" ht="28.8" x14ac:dyDescent="0.3">
      <c r="A21" s="1" t="s">
        <v>27</v>
      </c>
      <c r="B21" t="s">
        <v>43</v>
      </c>
      <c r="C21">
        <v>2018</v>
      </c>
      <c r="D21">
        <v>118</v>
      </c>
      <c r="E21">
        <v>7.2</v>
      </c>
      <c r="F21">
        <v>231721</v>
      </c>
      <c r="G21">
        <v>70</v>
      </c>
      <c r="H21">
        <v>0.76</v>
      </c>
      <c r="I21">
        <v>0.88</v>
      </c>
      <c r="J21">
        <v>386</v>
      </c>
      <c r="K21">
        <v>22657</v>
      </c>
    </row>
    <row r="22" spans="1:11" x14ac:dyDescent="0.3">
      <c r="A22" s="1" t="s">
        <v>28</v>
      </c>
      <c r="B22" t="s">
        <v>43</v>
      </c>
      <c r="C22">
        <v>2019</v>
      </c>
      <c r="D22">
        <v>123</v>
      </c>
      <c r="E22">
        <v>7.1</v>
      </c>
      <c r="F22">
        <v>252626</v>
      </c>
      <c r="G22">
        <v>64</v>
      </c>
      <c r="H22">
        <v>0.56000000000000005</v>
      </c>
      <c r="I22">
        <v>0.78</v>
      </c>
      <c r="J22">
        <v>459</v>
      </c>
      <c r="K22">
        <v>84819</v>
      </c>
    </row>
    <row r="23" spans="1:11" x14ac:dyDescent="0.3">
      <c r="A23" s="1" t="s">
        <v>29</v>
      </c>
      <c r="B23" t="s">
        <v>43</v>
      </c>
      <c r="C23">
        <v>2019</v>
      </c>
      <c r="D23">
        <v>181</v>
      </c>
      <c r="E23">
        <v>8.9</v>
      </c>
      <c r="F23">
        <v>326449</v>
      </c>
      <c r="G23">
        <v>78</v>
      </c>
      <c r="H23">
        <v>0.9</v>
      </c>
      <c r="I23">
        <v>0.95</v>
      </c>
      <c r="J23">
        <v>434</v>
      </c>
      <c r="K23">
        <v>26862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0ACE2-E25E-4149-AD75-87F92EE0B9FB}">
  <dimension ref="A1:G13"/>
  <sheetViews>
    <sheetView workbookViewId="0">
      <pane xSplit="1" topLeftCell="B1" activePane="topRight" state="frozen"/>
      <selection pane="topRight" activeCell="G14" sqref="G14"/>
    </sheetView>
  </sheetViews>
  <sheetFormatPr defaultRowHeight="14.4" x14ac:dyDescent="0.3"/>
  <cols>
    <col min="1" max="5" width="21" customWidth="1"/>
    <col min="6" max="6" width="16.21875" customWidth="1"/>
    <col min="7" max="7" width="15.88671875" customWidth="1"/>
  </cols>
  <sheetData>
    <row r="1" spans="1:7" ht="22.8" customHeight="1" x14ac:dyDescent="0.3">
      <c r="A1" s="34" t="s">
        <v>57</v>
      </c>
      <c r="B1" s="34" t="s">
        <v>58</v>
      </c>
      <c r="C1" s="34" t="s">
        <v>61</v>
      </c>
      <c r="D1" s="34" t="s">
        <v>60</v>
      </c>
      <c r="E1" s="34" t="s">
        <v>59</v>
      </c>
      <c r="F1" s="34" t="s">
        <v>62</v>
      </c>
      <c r="G1" s="34" t="s">
        <v>63</v>
      </c>
    </row>
    <row r="2" spans="1:7" x14ac:dyDescent="0.3">
      <c r="A2">
        <v>2008</v>
      </c>
      <c r="B2">
        <v>1358041408</v>
      </c>
      <c r="C2">
        <v>9750739371</v>
      </c>
      <c r="D2">
        <v>12371757232</v>
      </c>
      <c r="E2">
        <v>7.18</v>
      </c>
      <c r="F2" s="40">
        <v>139286843</v>
      </c>
      <c r="G2">
        <v>19</v>
      </c>
    </row>
    <row r="3" spans="1:7" x14ac:dyDescent="0.3">
      <c r="A3">
        <v>2009</v>
      </c>
      <c r="B3">
        <v>1418567388</v>
      </c>
      <c r="C3">
        <v>10639257284</v>
      </c>
      <c r="D3">
        <v>12923123576</v>
      </c>
      <c r="E3">
        <v>7.5</v>
      </c>
      <c r="F3" s="40">
        <v>160753063</v>
      </c>
      <c r="G3">
        <v>23</v>
      </c>
    </row>
    <row r="4" spans="1:7" x14ac:dyDescent="0.3">
      <c r="A4">
        <v>2010</v>
      </c>
      <c r="B4">
        <v>1328549021</v>
      </c>
      <c r="C4">
        <v>10482254025</v>
      </c>
      <c r="D4">
        <v>12103081587</v>
      </c>
      <c r="E4">
        <v>7.89</v>
      </c>
      <c r="F4" s="41">
        <v>185776694</v>
      </c>
      <c r="G4">
        <v>17</v>
      </c>
    </row>
    <row r="5" spans="1:7" x14ac:dyDescent="0.3">
      <c r="A5">
        <v>2011</v>
      </c>
      <c r="B5">
        <v>1282891721</v>
      </c>
      <c r="C5">
        <v>10173333767</v>
      </c>
      <c r="D5">
        <v>11687143588</v>
      </c>
      <c r="E5">
        <v>7.93</v>
      </c>
      <c r="F5" s="41">
        <v>154494310</v>
      </c>
      <c r="G5">
        <v>18</v>
      </c>
    </row>
    <row r="6" spans="1:7" x14ac:dyDescent="0.3">
      <c r="A6">
        <v>2012</v>
      </c>
      <c r="B6">
        <v>1402603148</v>
      </c>
      <c r="C6">
        <v>11164723987</v>
      </c>
      <c r="D6">
        <v>12777714678</v>
      </c>
      <c r="E6">
        <v>7.96</v>
      </c>
      <c r="F6" s="41">
        <v>218325741</v>
      </c>
      <c r="G6">
        <v>18</v>
      </c>
    </row>
    <row r="7" spans="1:7" x14ac:dyDescent="0.3">
      <c r="A7">
        <v>2013</v>
      </c>
      <c r="B7">
        <v>1339244141</v>
      </c>
      <c r="C7">
        <v>10888057844</v>
      </c>
      <c r="D7">
        <v>12200514133</v>
      </c>
      <c r="E7">
        <v>8.1300000000000008</v>
      </c>
      <c r="F7" s="41">
        <v>213904700</v>
      </c>
      <c r="G7">
        <v>17</v>
      </c>
    </row>
    <row r="8" spans="1:7" x14ac:dyDescent="0.3">
      <c r="A8">
        <v>2014</v>
      </c>
      <c r="B8">
        <v>1257400618</v>
      </c>
      <c r="C8">
        <v>10272966196</v>
      </c>
      <c r="D8">
        <v>11454919630</v>
      </c>
      <c r="E8">
        <v>8.17</v>
      </c>
      <c r="F8" s="41">
        <v>196091151</v>
      </c>
      <c r="G8">
        <v>18</v>
      </c>
    </row>
    <row r="9" spans="1:7" x14ac:dyDescent="0.3">
      <c r="A9">
        <v>2015</v>
      </c>
      <c r="B9">
        <v>1323262157</v>
      </c>
      <c r="C9">
        <v>11155102984</v>
      </c>
      <c r="D9">
        <v>12054918255</v>
      </c>
      <c r="E9">
        <v>8.43</v>
      </c>
      <c r="F9" s="41">
        <v>277660192</v>
      </c>
      <c r="G9">
        <v>15</v>
      </c>
    </row>
    <row r="10" spans="1:7" x14ac:dyDescent="0.3">
      <c r="A10">
        <v>2016</v>
      </c>
      <c r="B10">
        <v>1301642761</v>
      </c>
      <c r="C10">
        <v>11259213129</v>
      </c>
      <c r="D10">
        <v>11857965548</v>
      </c>
      <c r="E10">
        <v>8.65</v>
      </c>
      <c r="F10" s="41">
        <v>339294307</v>
      </c>
      <c r="G10">
        <v>17</v>
      </c>
    </row>
    <row r="11" spans="1:7" x14ac:dyDescent="0.3">
      <c r="A11">
        <v>2017</v>
      </c>
      <c r="B11">
        <v>1225525527</v>
      </c>
      <c r="C11">
        <v>10992966773</v>
      </c>
      <c r="D11">
        <v>11164537580</v>
      </c>
      <c r="E11">
        <v>8.9700000000000006</v>
      </c>
      <c r="F11" s="41">
        <v>266431425</v>
      </c>
      <c r="G11">
        <v>12</v>
      </c>
    </row>
    <row r="12" spans="1:7" x14ac:dyDescent="0.3">
      <c r="A12">
        <v>2018</v>
      </c>
      <c r="B12">
        <v>1313272361</v>
      </c>
      <c r="C12">
        <v>11963913722</v>
      </c>
      <c r="D12">
        <v>11963913893</v>
      </c>
      <c r="E12">
        <v>9.11</v>
      </c>
      <c r="F12" s="41">
        <v>344128465</v>
      </c>
      <c r="G12">
        <v>13</v>
      </c>
    </row>
    <row r="13" spans="1:7" x14ac:dyDescent="0.3">
      <c r="A13">
        <v>2019</v>
      </c>
      <c r="B13">
        <v>1239713179</v>
      </c>
      <c r="C13">
        <v>11293787064</v>
      </c>
      <c r="D13">
        <v>11293787064</v>
      </c>
      <c r="E13">
        <v>9.11</v>
      </c>
      <c r="F13" s="41">
        <v>145307257</v>
      </c>
      <c r="G13">
        <v>7</v>
      </c>
    </row>
  </sheetData>
  <sortState xmlns:xlrd2="http://schemas.microsoft.com/office/spreadsheetml/2017/richdata2" ref="A2:E14">
    <sortCondition ref="A1"/>
  </sortState>
  <hyperlinks>
    <hyperlink ref="A13" r:id="rId1" display="https://www.the-numbers.com/market/2019/summary" xr:uid="{9B700C2D-CB17-4DF3-831E-2C59105D6B91}"/>
    <hyperlink ref="A12" r:id="rId2" display="https://www.the-numbers.com/market/2018/summary" xr:uid="{80AF56B9-17CD-4F0D-9458-A1046DBC4D39}"/>
    <hyperlink ref="A11" r:id="rId3" display="https://www.the-numbers.com/market/2017/summary" xr:uid="{58AEE2DD-496A-4F91-B117-BB6B426E2853}"/>
    <hyperlink ref="A10" r:id="rId4" display="https://www.the-numbers.com/market/2016/summary" xr:uid="{70C4174A-4E7C-4A71-A4A2-8C79785F6DEC}"/>
    <hyperlink ref="A9" r:id="rId5" display="https://www.the-numbers.com/market/2015/summary" xr:uid="{678580D5-F0E9-4B99-A918-BBEB4C74FCC7}"/>
    <hyperlink ref="A8" r:id="rId6" display="https://www.the-numbers.com/market/2014/summary" xr:uid="{31844A4C-73A2-4F5B-9EAF-BE0E01D76CDE}"/>
    <hyperlink ref="A7" r:id="rId7" display="https://www.the-numbers.com/market/2013/summary" xr:uid="{8D0DD68E-84BD-48F8-958C-873BF58C6887}"/>
    <hyperlink ref="A6" r:id="rId8" display="https://www.the-numbers.com/market/2012/summary" xr:uid="{C4DA4ED5-CDAF-4EFF-9B9F-6DEAB94EB631}"/>
    <hyperlink ref="A5" r:id="rId9" display="https://www.the-numbers.com/market/2011/summary" xr:uid="{BFB18C1A-23C0-4BB5-91C7-C32D80E6E0D6}"/>
    <hyperlink ref="A4" r:id="rId10" display="https://www.the-numbers.com/market/2010/summary" xr:uid="{D14F3471-51CD-4311-94F2-EB6A593D85C4}"/>
    <hyperlink ref="A3" r:id="rId11" display="https://www.the-numbers.com/market/2009/summary" xr:uid="{3A0350C3-6290-4226-B024-AE007DCCA36E}"/>
    <hyperlink ref="A2" r:id="rId12" display="https://www.the-numbers.com/market/2008/summary" xr:uid="{99F279EF-5C1C-4885-A1B6-F0827C1C653F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A3809D-9799-4421-80FF-4CF1430FB488}">
  <dimension ref="A1:I22"/>
  <sheetViews>
    <sheetView workbookViewId="0">
      <selection activeCell="C25" sqref="C25"/>
    </sheetView>
  </sheetViews>
  <sheetFormatPr defaultRowHeight="14.4" x14ac:dyDescent="0.3"/>
  <cols>
    <col min="5" max="5" width="15.88671875" style="25" bestFit="1" customWidth="1"/>
    <col min="7" max="7" width="15.88671875" style="20" bestFit="1" customWidth="1"/>
  </cols>
  <sheetData>
    <row r="1" spans="1:9" x14ac:dyDescent="0.3">
      <c r="A1" s="5">
        <v>1</v>
      </c>
      <c r="B1" s="5">
        <v>12</v>
      </c>
      <c r="C1" s="6" t="s">
        <v>8</v>
      </c>
      <c r="D1" s="6" t="s">
        <v>31</v>
      </c>
      <c r="E1" s="22">
        <v>318412101</v>
      </c>
      <c r="F1" s="7">
        <v>4154</v>
      </c>
      <c r="G1" s="17">
        <v>98618668</v>
      </c>
      <c r="H1" s="7">
        <v>4105</v>
      </c>
      <c r="I1" s="8">
        <v>39570</v>
      </c>
    </row>
    <row r="2" spans="1:9" ht="43.2" x14ac:dyDescent="0.3">
      <c r="A2" s="9">
        <v>2</v>
      </c>
      <c r="B2" s="9">
        <v>22</v>
      </c>
      <c r="C2" s="10" t="s">
        <v>9</v>
      </c>
      <c r="D2" s="10" t="s">
        <v>32</v>
      </c>
      <c r="E2" s="23">
        <v>134806913</v>
      </c>
      <c r="F2" s="11">
        <v>3508</v>
      </c>
      <c r="G2" s="18">
        <v>55414050</v>
      </c>
      <c r="H2" s="11">
        <v>3505</v>
      </c>
      <c r="I2" s="12">
        <v>39612</v>
      </c>
    </row>
    <row r="3" spans="1:9" ht="28.8" x14ac:dyDescent="0.3">
      <c r="A3" s="5">
        <v>3</v>
      </c>
      <c r="B3" s="5">
        <v>14</v>
      </c>
      <c r="C3" s="6" t="s">
        <v>10</v>
      </c>
      <c r="D3" s="6" t="s">
        <v>31</v>
      </c>
      <c r="E3" s="22">
        <v>312433331</v>
      </c>
      <c r="F3" s="7">
        <v>4390</v>
      </c>
      <c r="G3" s="17">
        <v>128122480</v>
      </c>
      <c r="H3" s="7">
        <v>4380</v>
      </c>
      <c r="I3" s="8">
        <v>40305</v>
      </c>
    </row>
    <row r="4" spans="1:9" x14ac:dyDescent="0.3">
      <c r="A4" s="9">
        <v>4</v>
      </c>
      <c r="B4" s="9">
        <v>19</v>
      </c>
      <c r="C4" s="10" t="s">
        <v>11</v>
      </c>
      <c r="D4" s="10" t="s">
        <v>31</v>
      </c>
      <c r="E4" s="23">
        <v>181030624</v>
      </c>
      <c r="F4" s="11">
        <v>3963</v>
      </c>
      <c r="G4" s="18">
        <v>65723338</v>
      </c>
      <c r="H4" s="11">
        <v>3955</v>
      </c>
      <c r="I4" s="12">
        <v>40669</v>
      </c>
    </row>
    <row r="5" spans="1:9" ht="57.6" x14ac:dyDescent="0.3">
      <c r="A5" s="5">
        <v>5</v>
      </c>
      <c r="B5" s="5">
        <v>21</v>
      </c>
      <c r="C5" s="6" t="s">
        <v>12</v>
      </c>
      <c r="D5" s="6" t="s">
        <v>31</v>
      </c>
      <c r="E5" s="22">
        <v>176654505</v>
      </c>
      <c r="F5" s="7">
        <v>3715</v>
      </c>
      <c r="G5" s="17">
        <v>65058524</v>
      </c>
      <c r="H5" s="7">
        <v>3715</v>
      </c>
      <c r="I5" s="8">
        <v>40746</v>
      </c>
    </row>
    <row r="6" spans="1:9" ht="43.2" x14ac:dyDescent="0.3">
      <c r="A6" s="9">
        <v>6</v>
      </c>
      <c r="B6" s="9">
        <v>3</v>
      </c>
      <c r="C6" s="10" t="s">
        <v>13</v>
      </c>
      <c r="D6" s="10" t="s">
        <v>33</v>
      </c>
      <c r="E6" s="23">
        <v>623357910</v>
      </c>
      <c r="F6" s="11">
        <v>4349</v>
      </c>
      <c r="G6" s="18">
        <v>207438708</v>
      </c>
      <c r="H6" s="11">
        <v>4349</v>
      </c>
      <c r="I6" s="12">
        <v>41033</v>
      </c>
    </row>
    <row r="7" spans="1:9" ht="28.8" x14ac:dyDescent="0.3">
      <c r="A7" s="5">
        <v>7</v>
      </c>
      <c r="B7" s="5">
        <v>7</v>
      </c>
      <c r="C7" s="6" t="s">
        <v>14</v>
      </c>
      <c r="D7" s="6" t="s">
        <v>33</v>
      </c>
      <c r="E7" s="22">
        <v>409013994</v>
      </c>
      <c r="F7" s="7">
        <v>4253</v>
      </c>
      <c r="G7" s="17">
        <v>174144585</v>
      </c>
      <c r="H7" s="7">
        <v>4253</v>
      </c>
      <c r="I7" s="8">
        <v>41397</v>
      </c>
    </row>
    <row r="8" spans="1:9" ht="43.2" x14ac:dyDescent="0.3">
      <c r="A8" s="9">
        <v>8</v>
      </c>
      <c r="B8" s="9">
        <v>18</v>
      </c>
      <c r="C8" s="10" t="s">
        <v>15</v>
      </c>
      <c r="D8" s="10" t="s">
        <v>33</v>
      </c>
      <c r="E8" s="23">
        <v>206362140</v>
      </c>
      <c r="F8" s="11">
        <v>3841</v>
      </c>
      <c r="G8" s="18">
        <v>85737841</v>
      </c>
      <c r="H8" s="11">
        <v>3841</v>
      </c>
      <c r="I8" s="12">
        <v>41586</v>
      </c>
    </row>
    <row r="9" spans="1:9" ht="72" x14ac:dyDescent="0.3">
      <c r="A9" s="5">
        <v>9</v>
      </c>
      <c r="B9" s="5">
        <v>15</v>
      </c>
      <c r="C9" s="6" t="s">
        <v>16</v>
      </c>
      <c r="D9" s="6" t="s">
        <v>33</v>
      </c>
      <c r="E9" s="22">
        <v>259766572</v>
      </c>
      <c r="F9" s="7">
        <v>3938</v>
      </c>
      <c r="G9" s="17">
        <v>95023721</v>
      </c>
      <c r="H9" s="7">
        <v>3938</v>
      </c>
      <c r="I9" s="8">
        <v>41733</v>
      </c>
    </row>
    <row r="10" spans="1:9" ht="43.2" x14ac:dyDescent="0.3">
      <c r="A10" s="9">
        <v>10</v>
      </c>
      <c r="B10" s="9">
        <v>11</v>
      </c>
      <c r="C10" s="10" t="s">
        <v>17</v>
      </c>
      <c r="D10" s="10" t="s">
        <v>33</v>
      </c>
      <c r="E10" s="23">
        <v>333176600</v>
      </c>
      <c r="F10" s="11">
        <v>4088</v>
      </c>
      <c r="G10" s="18">
        <v>94320883</v>
      </c>
      <c r="H10" s="11">
        <v>4080</v>
      </c>
      <c r="I10" s="12">
        <v>41852</v>
      </c>
    </row>
    <row r="11" spans="1:9" ht="43.2" x14ac:dyDescent="0.3">
      <c r="A11" s="5">
        <v>11</v>
      </c>
      <c r="B11" s="5">
        <v>5</v>
      </c>
      <c r="C11" s="6" t="s">
        <v>18</v>
      </c>
      <c r="D11" s="6" t="s">
        <v>33</v>
      </c>
      <c r="E11" s="22">
        <v>459005868</v>
      </c>
      <c r="F11" s="7">
        <v>4276</v>
      </c>
      <c r="G11" s="17">
        <v>191271109</v>
      </c>
      <c r="H11" s="7">
        <v>4276</v>
      </c>
      <c r="I11" s="8">
        <v>42125</v>
      </c>
    </row>
    <row r="12" spans="1:9" x14ac:dyDescent="0.3">
      <c r="A12" s="9">
        <v>12</v>
      </c>
      <c r="B12" s="9">
        <v>20</v>
      </c>
      <c r="C12" s="10" t="s">
        <v>19</v>
      </c>
      <c r="D12" s="10" t="s">
        <v>33</v>
      </c>
      <c r="E12" s="23">
        <v>180202163</v>
      </c>
      <c r="F12" s="11">
        <v>3868</v>
      </c>
      <c r="G12" s="18">
        <v>57225526</v>
      </c>
      <c r="H12" s="11">
        <v>3856</v>
      </c>
      <c r="I12" s="12">
        <v>42202</v>
      </c>
    </row>
    <row r="13" spans="1:9" ht="43.2" x14ac:dyDescent="0.3">
      <c r="A13" s="5">
        <v>13</v>
      </c>
      <c r="B13" s="5">
        <v>8</v>
      </c>
      <c r="C13" s="6" t="s">
        <v>34</v>
      </c>
      <c r="D13" s="6" t="s">
        <v>33</v>
      </c>
      <c r="E13" s="22">
        <v>408084349</v>
      </c>
      <c r="F13" s="7">
        <v>4226</v>
      </c>
      <c r="G13" s="17">
        <v>179139142</v>
      </c>
      <c r="H13" s="7">
        <v>4226</v>
      </c>
      <c r="I13" s="8">
        <v>42496</v>
      </c>
    </row>
    <row r="14" spans="1:9" ht="28.8" x14ac:dyDescent="0.3">
      <c r="A14" s="9">
        <v>14</v>
      </c>
      <c r="B14" s="9">
        <v>16</v>
      </c>
      <c r="C14" s="10" t="s">
        <v>21</v>
      </c>
      <c r="D14" s="10" t="s">
        <v>33</v>
      </c>
      <c r="E14" s="23">
        <v>232641920</v>
      </c>
      <c r="F14" s="11">
        <v>3882</v>
      </c>
      <c r="G14" s="18">
        <v>85058311</v>
      </c>
      <c r="H14" s="11">
        <v>3882</v>
      </c>
      <c r="I14" s="12">
        <v>42678</v>
      </c>
    </row>
    <row r="15" spans="1:9" ht="57.6" x14ac:dyDescent="0.3">
      <c r="A15" s="5">
        <v>15</v>
      </c>
      <c r="B15" s="5">
        <v>9</v>
      </c>
      <c r="C15" s="6" t="s">
        <v>22</v>
      </c>
      <c r="D15" s="6" t="s">
        <v>33</v>
      </c>
      <c r="E15" s="22">
        <v>389813101</v>
      </c>
      <c r="F15" s="7">
        <v>4347</v>
      </c>
      <c r="G15" s="17">
        <v>146510104</v>
      </c>
      <c r="H15" s="7">
        <v>4347</v>
      </c>
      <c r="I15" s="8">
        <v>42860</v>
      </c>
    </row>
    <row r="16" spans="1:9" ht="57.6" x14ac:dyDescent="0.3">
      <c r="A16" s="9">
        <v>16</v>
      </c>
      <c r="B16" s="9">
        <v>10</v>
      </c>
      <c r="C16" s="10" t="s">
        <v>23</v>
      </c>
      <c r="D16" s="10" t="s">
        <v>35</v>
      </c>
      <c r="E16" s="23">
        <v>334201140</v>
      </c>
      <c r="F16" s="11">
        <v>4348</v>
      </c>
      <c r="G16" s="18">
        <v>117027503</v>
      </c>
      <c r="H16" s="11">
        <v>4348</v>
      </c>
      <c r="I16" s="12">
        <v>42923</v>
      </c>
    </row>
    <row r="17" spans="1:9" ht="28.8" x14ac:dyDescent="0.3">
      <c r="A17" s="5">
        <v>17</v>
      </c>
      <c r="B17" s="5">
        <v>13</v>
      </c>
      <c r="C17" s="6" t="s">
        <v>24</v>
      </c>
      <c r="D17" s="6" t="s">
        <v>33</v>
      </c>
      <c r="E17" s="22">
        <v>315058289</v>
      </c>
      <c r="F17" s="7">
        <v>4080</v>
      </c>
      <c r="G17" s="17">
        <v>122744989</v>
      </c>
      <c r="H17" s="7">
        <v>4080</v>
      </c>
      <c r="I17" s="8">
        <v>43042</v>
      </c>
    </row>
    <row r="18" spans="1:9" ht="28.8" x14ac:dyDescent="0.3">
      <c r="A18" s="9">
        <v>18</v>
      </c>
      <c r="B18" s="9">
        <v>1</v>
      </c>
      <c r="C18" s="10" t="s">
        <v>25</v>
      </c>
      <c r="D18" s="10" t="s">
        <v>33</v>
      </c>
      <c r="E18" s="23">
        <v>700059566</v>
      </c>
      <c r="F18" s="11">
        <v>4084</v>
      </c>
      <c r="G18" s="18">
        <v>202003951</v>
      </c>
      <c r="H18" s="11">
        <v>4020</v>
      </c>
      <c r="I18" s="12">
        <v>43147</v>
      </c>
    </row>
    <row r="19" spans="1:9" ht="43.2" x14ac:dyDescent="0.3">
      <c r="A19" s="5">
        <v>19</v>
      </c>
      <c r="B19" s="5">
        <v>2</v>
      </c>
      <c r="C19" s="6" t="s">
        <v>26</v>
      </c>
      <c r="D19" s="6" t="s">
        <v>33</v>
      </c>
      <c r="E19" s="22">
        <v>678815482</v>
      </c>
      <c r="F19" s="7">
        <v>4474</v>
      </c>
      <c r="G19" s="17">
        <v>257698183</v>
      </c>
      <c r="H19" s="7">
        <v>4474</v>
      </c>
      <c r="I19" s="8">
        <v>43217</v>
      </c>
    </row>
    <row r="20" spans="1:9" ht="43.2" x14ac:dyDescent="0.3">
      <c r="A20" s="9">
        <v>20</v>
      </c>
      <c r="B20" s="9">
        <v>17</v>
      </c>
      <c r="C20" s="10" t="s">
        <v>27</v>
      </c>
      <c r="D20" s="10" t="s">
        <v>33</v>
      </c>
      <c r="E20" s="23">
        <v>216648740</v>
      </c>
      <c r="F20" s="11">
        <v>4206</v>
      </c>
      <c r="G20" s="18">
        <v>75812205</v>
      </c>
      <c r="H20" s="11">
        <v>4206</v>
      </c>
      <c r="I20" s="12">
        <v>43287</v>
      </c>
    </row>
    <row r="21" spans="1:9" ht="28.8" x14ac:dyDescent="0.3">
      <c r="A21" s="13">
        <v>21</v>
      </c>
      <c r="B21" s="13">
        <v>6</v>
      </c>
      <c r="C21" s="14" t="s">
        <v>28</v>
      </c>
      <c r="D21" s="14" t="s">
        <v>33</v>
      </c>
      <c r="E21" s="24">
        <v>420768018</v>
      </c>
      <c r="F21" s="15">
        <v>4310</v>
      </c>
      <c r="G21" s="19">
        <v>153433423</v>
      </c>
      <c r="H21" s="15">
        <v>4310</v>
      </c>
      <c r="I21" s="16">
        <v>43532</v>
      </c>
    </row>
    <row r="22" spans="1:9" ht="28.8" x14ac:dyDescent="0.3">
      <c r="A22" s="13">
        <v>22</v>
      </c>
      <c r="B22" s="13">
        <v>4</v>
      </c>
      <c r="C22" s="14" t="s">
        <v>29</v>
      </c>
      <c r="D22" s="14" t="s">
        <v>33</v>
      </c>
      <c r="E22" s="24">
        <v>619698638</v>
      </c>
      <c r="F22" s="15">
        <v>4662</v>
      </c>
      <c r="G22" s="19">
        <v>357115007</v>
      </c>
      <c r="H22" s="15">
        <v>4662</v>
      </c>
      <c r="I22" s="16">
        <v>43581</v>
      </c>
    </row>
  </sheetData>
  <hyperlinks>
    <hyperlink ref="C1" r:id="rId1" display="https://www.boxofficemojo.com/movies/?id=ironman.htm" xr:uid="{A7B0966B-CAB1-4769-847D-87A7C05743A0}"/>
    <hyperlink ref="D1" r:id="rId2" display="https://www.boxofficemojo.com/studio/chart/?studio=paramount.htm" xr:uid="{53F58EB0-9396-42B4-AAD0-6AC2EAF241F7}"/>
    <hyperlink ref="I1" r:id="rId3" display="https://www.boxofficemojo.com/schedule/?view=bydate&amp;release=theatrical&amp;date=2008-05-02&amp;p=.htm" xr:uid="{9772A96C-7D39-4DB6-862D-7E02A734578A}"/>
    <hyperlink ref="C2" r:id="rId4" display="https://www.boxofficemojo.com/movies/?id=incrediblehulk.htm" xr:uid="{BDF3F555-3F01-4DE5-92F2-9645C6339FA3}"/>
    <hyperlink ref="D2" r:id="rId5" display="https://www.boxofficemojo.com/studio/chart/?studio=universal.htm" xr:uid="{ABF5B973-B363-4B9B-86ED-5470051459A5}"/>
    <hyperlink ref="I2" r:id="rId6" display="https://www.boxofficemojo.com/schedule/?view=bydate&amp;release=theatrical&amp;date=2008-06-13&amp;p=.htm" xr:uid="{6A175406-F348-49A0-9C80-50A110C3BC51}"/>
    <hyperlink ref="C3" r:id="rId7" display="https://www.boxofficemojo.com/movies/?id=ironman2.htm" xr:uid="{EF74F100-72F4-4F90-8CF3-1DC119DECAED}"/>
    <hyperlink ref="D3" r:id="rId8" display="https://www.boxofficemojo.com/studio/chart/?studio=paramount.htm" xr:uid="{643BB39B-A2BE-4CCD-8DF0-286655840617}"/>
    <hyperlink ref="I3" r:id="rId9" display="https://www.boxofficemojo.com/schedule/?view=bydate&amp;release=theatrical&amp;date=2010-05-07&amp;p=.htm" xr:uid="{8FCD8C28-8542-461F-BBCB-191424B14DAA}"/>
    <hyperlink ref="C4" r:id="rId10" display="https://www.boxofficemojo.com/movies/?id=thor.htm" xr:uid="{0C972C58-2434-477D-BCEA-D186CAF25107}"/>
    <hyperlink ref="D4" r:id="rId11" display="https://www.boxofficemojo.com/studio/chart/?studio=paramount.htm" xr:uid="{36CEB08F-E538-447D-BDC2-2978EEE266AF}"/>
    <hyperlink ref="I4" r:id="rId12" display="https://www.boxofficemojo.com/schedule/?view=bydate&amp;release=theatrical&amp;date=2011-05-06&amp;p=.htm" xr:uid="{10B88A47-ED77-4E89-AFCD-B956FCBA9935}"/>
    <hyperlink ref="C5" r:id="rId13" display="https://www.boxofficemojo.com/movies/?id=captainamerica.htm" xr:uid="{FC84A30C-380F-4EE1-89D0-4FA0462BC71D}"/>
    <hyperlink ref="D5" r:id="rId14" display="https://www.boxofficemojo.com/studio/chart/?studio=paramount.htm" xr:uid="{60B556C4-80EF-4ED1-8AE0-F9B3DA3C7970}"/>
    <hyperlink ref="I5" r:id="rId15" display="https://www.boxofficemojo.com/schedule/?view=bydate&amp;release=theatrical&amp;date=2011-07-22&amp;p=.htm" xr:uid="{448421A8-77D0-4193-85E9-C7DDBEACF5D1}"/>
    <hyperlink ref="C6" r:id="rId16" display="https://www.boxofficemojo.com/movies/?id=avengers11.htm" xr:uid="{B457CB7D-DA9D-40FD-A0B2-110A94000900}"/>
    <hyperlink ref="D6" r:id="rId17" display="https://www.boxofficemojo.com/studio/chart/?studio=buenavista.htm" xr:uid="{B2C3CA7A-EE60-4210-A8B7-E0A0807D1832}"/>
    <hyperlink ref="I6" r:id="rId18" display="https://www.boxofficemojo.com/schedule/?view=bydate&amp;release=theatrical&amp;date=2012-05-04&amp;p=.htm" xr:uid="{04D4C0B8-F0E6-4C3A-8DE9-6E5C65376951}"/>
    <hyperlink ref="C7" r:id="rId19" display="https://www.boxofficemojo.com/movies/?id=ironman3.htm" xr:uid="{FC6D0D63-DB6B-4921-A068-AACDBA08E1D2}"/>
    <hyperlink ref="D7" r:id="rId20" display="https://www.boxofficemojo.com/studio/chart/?studio=buenavista.htm" xr:uid="{0892159F-1A8B-44F3-87A4-61F2A5C65704}"/>
    <hyperlink ref="I7" r:id="rId21" display="https://www.boxofficemojo.com/schedule/?view=bydate&amp;release=theatrical&amp;date=2013-05-03&amp;p=.htm" xr:uid="{CCD64CF7-CF85-4D43-85DE-41489059C81D}"/>
    <hyperlink ref="C8" r:id="rId22" display="https://www.boxofficemojo.com/movies/?id=thor2.htm" xr:uid="{8CB10BEC-EF0F-4F10-81BC-626F1B3231BD}"/>
    <hyperlink ref="D8" r:id="rId23" display="https://www.boxofficemojo.com/studio/chart/?studio=buenavista.htm" xr:uid="{383EB444-FF8D-4C85-889B-C95EEC9E00AF}"/>
    <hyperlink ref="I8" r:id="rId24" display="https://www.boxofficemojo.com/schedule/?view=bydate&amp;release=theatrical&amp;date=2013-11-08&amp;p=.htm" xr:uid="{B2DA2FC0-9F89-4CEF-8788-092A66BF1730}"/>
    <hyperlink ref="C9" r:id="rId25" display="https://www.boxofficemojo.com/movies/?id=marvel14b.htm" xr:uid="{B55FD0D0-2285-4EC8-95D0-C7737B98FC5D}"/>
    <hyperlink ref="D9" r:id="rId26" display="https://www.boxofficemojo.com/studio/chart/?studio=buenavista.htm" xr:uid="{E0976E69-3484-44E6-B52D-2AE9BC2482A0}"/>
    <hyperlink ref="I9" r:id="rId27" display="https://www.boxofficemojo.com/schedule/?view=bydate&amp;release=theatrical&amp;date=2014-04-04&amp;p=.htm" xr:uid="{4531A68C-8DDC-4B64-8AE8-71147E320F61}"/>
    <hyperlink ref="C10" r:id="rId28" display="https://www.boxofficemojo.com/movies/?id=marvel2014a.htm" xr:uid="{95F2CBFF-FD05-4CC4-97CF-13BD7B5AD489}"/>
    <hyperlink ref="D10" r:id="rId29" display="https://www.boxofficemojo.com/studio/chart/?studio=buenavista.htm" xr:uid="{80C03CD7-2B90-458E-8494-0C198519C78F}"/>
    <hyperlink ref="I10" r:id="rId30" display="https://www.boxofficemojo.com/schedule/?view=bydate&amp;release=theatrical&amp;date=2014-08-01&amp;p=.htm" xr:uid="{ADC68107-5446-4B1D-AB75-61690E3D6C93}"/>
    <hyperlink ref="C11" r:id="rId31" display="https://www.boxofficemojo.com/movies/?id=avengers2.htm" xr:uid="{50E9CC20-E4EB-4F38-9408-2E71E32D980B}"/>
    <hyperlink ref="D11" r:id="rId32" display="https://www.boxofficemojo.com/studio/chart/?studio=buenavista.htm" xr:uid="{9037E796-6BC9-4943-B235-1D4FB81DA631}"/>
    <hyperlink ref="I11" r:id="rId33" display="https://www.boxofficemojo.com/schedule/?view=bydate&amp;release=theatrical&amp;date=2015-05-01&amp;p=.htm" xr:uid="{0EFD9596-487B-4CD3-9681-FB5EA5463214}"/>
    <hyperlink ref="C12" r:id="rId34" display="https://www.boxofficemojo.com/movies/?id=antman.htm" xr:uid="{FF3230F1-822A-41B5-87AC-C7673D23F1E6}"/>
    <hyperlink ref="D12" r:id="rId35" display="https://www.boxofficemojo.com/studio/chart/?studio=buenavista.htm" xr:uid="{A9B4D5E9-862B-4BFB-A520-73CB1BC25418}"/>
    <hyperlink ref="I12" r:id="rId36" display="https://www.boxofficemojo.com/schedule/?view=bydate&amp;release=theatrical&amp;date=2015-07-17&amp;p=.htm" xr:uid="{60412DA0-2BFD-4B9A-81CE-80B2DA22C722}"/>
    <hyperlink ref="C13" r:id="rId37" display="https://www.boxofficemojo.com/movies/?id=marvel2016.htm" xr:uid="{A1AF4C14-2426-48D2-825C-6AAE876D4168}"/>
    <hyperlink ref="D13" r:id="rId38" display="https://www.boxofficemojo.com/studio/chart/?studio=buenavista.htm" xr:uid="{6DC3B4CC-678A-427D-8C2E-42764697AA8C}"/>
    <hyperlink ref="I13" r:id="rId39" display="https://www.boxofficemojo.com/schedule/?view=bydate&amp;release=theatrical&amp;date=2016-05-06&amp;p=.htm" xr:uid="{151D833F-BDC0-4102-AA12-D1D89C8680B2}"/>
    <hyperlink ref="C14" r:id="rId40" display="https://www.boxofficemojo.com/movies/?id=marvel716.htm" xr:uid="{FA60EF77-6532-4DF3-A70C-F51D8AED75DA}"/>
    <hyperlink ref="D14" r:id="rId41" display="https://www.boxofficemojo.com/studio/chart/?studio=buenavista.htm" xr:uid="{7D6B68A0-6B29-4786-AC82-F2CD11D421E5}"/>
    <hyperlink ref="I14" r:id="rId42" display="https://www.boxofficemojo.com/schedule/?view=bydate&amp;release=theatrical&amp;date=2016-11-04&amp;p=.htm" xr:uid="{79F180EB-64D0-49C0-B856-220EC81E14EB}"/>
    <hyperlink ref="C15" r:id="rId43" display="https://www.boxofficemojo.com/movies/?id=marvel17a.htm" xr:uid="{50F43E8B-5F4F-42E0-B213-7DE4932634FA}"/>
    <hyperlink ref="D15" r:id="rId44" display="https://www.boxofficemojo.com/studio/chart/?studio=buenavista.htm" xr:uid="{45F3B865-6B6B-4C8A-9FCE-A0EE545BC98C}"/>
    <hyperlink ref="I15" r:id="rId45" display="https://www.boxofficemojo.com/schedule/?view=bydate&amp;release=theatrical&amp;date=2017-05-05&amp;p=.htm" xr:uid="{B6C27B32-6DF7-4D4B-8892-196E603BABEA}"/>
    <hyperlink ref="C16" r:id="rId46" display="https://www.boxofficemojo.com/movies/?id=spiderman2017.htm" xr:uid="{1C681685-EC94-436C-9E11-C39C35447A50}"/>
    <hyperlink ref="D16" r:id="rId47" display="https://www.boxofficemojo.com/studio/chart/?studio=sony.htm" xr:uid="{C5683697-C9BD-4DE7-B13F-4570EABA673B}"/>
    <hyperlink ref="I16" r:id="rId48" display="https://www.boxofficemojo.com/schedule/?view=bydate&amp;release=theatrical&amp;date=2017-07-07&amp;p=.htm" xr:uid="{D0FDF959-1587-4AF2-9CD8-9556B5D5B18B}"/>
    <hyperlink ref="C17" r:id="rId49" display="https://www.boxofficemojo.com/movies/?id=marvel2017.htm" xr:uid="{D2F5E9ED-44D0-4214-A6E5-415E4877144D}"/>
    <hyperlink ref="D17" r:id="rId50" display="https://www.boxofficemojo.com/studio/chart/?studio=buenavista.htm" xr:uid="{F63AEE3B-F537-4EDD-8F01-70D6ED10622D}"/>
    <hyperlink ref="I17" r:id="rId51" display="https://www.boxofficemojo.com/schedule/?view=bydate&amp;release=theatrical&amp;date=2017-11-03&amp;p=.htm" xr:uid="{5694A449-FA72-4829-97A9-405FD0BFA0C5}"/>
    <hyperlink ref="C18" r:id="rId52" display="https://www.boxofficemojo.com/movies/?id=marvel2017b.htm" xr:uid="{51B27F10-EE5D-4967-8931-E2556C100250}"/>
    <hyperlink ref="D18" r:id="rId53" display="https://www.boxofficemojo.com/studio/chart/?studio=buenavista.htm" xr:uid="{BEB85AC6-B668-4C06-88A9-59E523C52320}"/>
    <hyperlink ref="I18" r:id="rId54" display="https://www.boxofficemojo.com/schedule/?view=bydate&amp;release=theatrical&amp;date=2018-02-16&amp;p=.htm" xr:uid="{5494DD22-08B9-4609-AC1E-B531A8140CAF}"/>
    <hyperlink ref="C19" r:id="rId55" display="https://www.boxofficemojo.com/movies/?id=marvel0518.htm" xr:uid="{A6C6E9F3-D710-402A-AD17-680E8936032D}"/>
    <hyperlink ref="D19" r:id="rId56" display="https://www.boxofficemojo.com/studio/chart/?studio=buenavista.htm" xr:uid="{0FE1D8D6-8BFE-49E9-BF2A-9850C74EBE8B}"/>
    <hyperlink ref="I19" r:id="rId57" display="https://www.boxofficemojo.com/schedule/?view=bydate&amp;release=theatrical&amp;date=2018-04-27&amp;p=.htm" xr:uid="{B09D5640-55C0-4DC4-9F74-3B940B876F78}"/>
    <hyperlink ref="C20" r:id="rId58" display="https://www.boxofficemojo.com/movies/?id=ant-manandthewasp.htm" xr:uid="{5DC62934-AFB3-4DB9-9049-4DB6F3E59C56}"/>
    <hyperlink ref="D20" r:id="rId59" display="https://www.boxofficemojo.com/studio/chart/?studio=buenavista.htm" xr:uid="{0500A16F-5DB3-44B8-B483-F3F85F51493F}"/>
    <hyperlink ref="I20" r:id="rId60" display="https://www.boxofficemojo.com/schedule/?view=bydate&amp;release=theatrical&amp;date=2018-07-06&amp;p=.htm" xr:uid="{EFADEA94-4CD4-43D0-B6DD-3E1D857BC438}"/>
    <hyperlink ref="C21" r:id="rId61" display="https://www.boxofficemojo.com/movies/?id=marvel2018a.htm" xr:uid="{20D458D9-C635-4881-AA25-34471B3D6CB5}"/>
    <hyperlink ref="D21" r:id="rId62" display="https://www.boxofficemojo.com/studio/chart/?studio=buenavista.htm" xr:uid="{8B413189-DE4D-43BA-A12D-23CB8C7475B2}"/>
    <hyperlink ref="I21" r:id="rId63" display="https://www.boxofficemojo.com/schedule/?view=bydate&amp;release=theatrical&amp;date=2019-03-08&amp;p=.htm" xr:uid="{806D0D42-767D-4078-8FA9-5E7520016C03}"/>
    <hyperlink ref="C22" r:id="rId64" display="https://www.boxofficemojo.com/movies/?id=marvel2019.htm" xr:uid="{7BB99701-F473-4C23-9A90-99EC80772CA0}"/>
    <hyperlink ref="D22" r:id="rId65" display="https://www.boxofficemojo.com/studio/chart/?studio=buenavista.htm" xr:uid="{2EFC16E8-49ED-453D-B04E-474963880D24}"/>
    <hyperlink ref="I22" r:id="rId66" display="https://www.boxofficemojo.com/schedule/?view=bydate&amp;release=theatrical&amp;date=2019-04-26&amp;p=.htm" xr:uid="{49976AAD-A57B-481F-B9AC-893CD4E5B7A5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M E A A B Q S w M E F A A C A A g A E H 6 l T r f 0 s c + n A A A A + A A A A B I A H A B D b 2 5 m a W c v U G F j a 2 F n Z S 5 4 b W w g o h g A K K A U A A A A A A A A A A A A A A A A A A A A A A A A A A A A h Y 9 B D o I w F E S v Q r q n h Y K G k E 9 Z u J X E h G j c N q V C I x R D i + V u L j y S V 5 B E U X c u Z / I m e f O 4 3 S G f u t a 7 y s G o X m c o x A H y p B Z 9 p X S d o d G e / A T l D H Z c n H k t v R n W J p 2 M y l B j 7 S U l x D m H X Y T 7 o S Y 0 C E J y L L a l a G T H f a W N 5 V p I 9 F l V / 1 e I w e E l w y h e J 3 g V R x T T O A S y 1 F A o / U X o b I w D I D 8 l b M b W j o N k U v v 7 E s g S g b x f s C d Q S w M E F A A C A A g A E H 6 l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B + p U 7 h E 1 G J 2 g E A A A k F A A A T A B w A R m 9 y b X V s Y X M v U 2 V j d G l v b j E u b S C i G A A o o B Q A A A A A A A A A A A A A A A A A A A A A A A A A A A B 9 k 9 9 r 2 z A Q x 9 8 D + R + E 9 5 K A s Z 2 k L X T F D y M d b C 9 j I 4 E 9 l G F k 6 R Y L L C m c z m l D 6 f 8 + u c 6 P d l L q F 0 v f j + 5 7 u h P n Q J C y h q 2 G / + x u P B q P X M M R J N N 2 p 8 C x k r V A 4 x H z 3 8 p 2 K M A r S 7 f L 7 q 3 o N B i a / I Y 6 W 1 p D f u 0 m S U O 0 d Z / z H P l j t l H U d H X n A M X A M 2 F 1 r q S 4 z R 1 Z X N w W u e a O A H P J i e d D w k y 4 X T J N H + 6 h V V p 5 W C Z p k r K l b T t t X L m Y p + y r E V Y q s y l v r o t i l r J f n S V Y 0 b 6 F 8 r z M f l g D f 6 b p c P V P y U + 0 2 j P J v g G X g C 7 x d a x 5 7 Q 8 e y E G f D F W m 7 O G g f 2 n b l e A t R 1 c S d m 8 t l w 0 3 G + + 4 3 m / h b L d G b t x f i 3 q 4 c g / d J J I / f X 5 O S F E L v j r y h x j B E 7 2 k 7 K B W v R a g D R g M V e w M K d 3 r 3 w 3 d X G V 9 z l e g t 5 x X y M k 3 K w h y 1 E l l w + Q N Y Y X Q V n v g G D q e s P Z P 2 n z A J d + H V O 7 k W + / 3 m Y / w 6 B y n g + 9 7 p r S s / y v T d L o G P F O / r 3 a + / y 6 8 l E B F S r h L f T p i J y x G W s x 9 F 8 E I u B R + 4 h f i a 3 B U b Z W o j N V B 8 A k + K h O H X P h J + h A j O H f 5 g F T x a L L b e V F U t X 0 K X 0 I h 9 F n D U n t 1 F p f n c X k R l 6 / i 8 n X 8 5 T t s w 5 G g Q H 6 Z j k f K R I f 3 7 h 9 Q S w E C L Q A U A A I A C A A Q f q V O t / S x z 6 c A A A D 4 A A A A E g A A A A A A A A A A A A A A A A A A A A A A Q 2 9 u Z m l n L 1 B h Y 2 t h Z 2 U u e G 1 s U E s B A i 0 A F A A C A A g A E H 6 l T g / K 6 a u k A A A A 6 Q A A A B M A A A A A A A A A A A A A A A A A 8 w A A A F t D b 2 5 0 Z W 5 0 X 1 R 5 c G V z X S 5 4 b W x Q S w E C L Q A U A A I A C A A Q f q V O 4 R N R i d o B A A A J B Q A A E w A A A A A A A A A A A A A A A A D k A Q A A R m 9 y b X V s Y X M v U 2 V j d G l v b j E u b V B L B Q Y A A A A A A w A D A M I A A A A L B A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A B Q A A A A A A A J 4 F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9 2 a W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c n J v c k N v Z G U i I F Z h b H V l P S J z V W 5 r b m 9 3 b i I g L z 4 8 R W 5 0 c n k g V H l w Z T 0 i R m l s b E V y c m 9 y T W V z c 2 F n Z S I g V m F s d W U 9 I n N E b 3 d u b G 9 h Z C B m Y W l s Z W Q u I i A v P j x F b n R y e S B U e X B l P S J G a W x s T G F z d F V w Z G F 0 Z W Q i I F Z h b H V l P S J k M j A x O S 0 w N S 0 w N V Q x O T o 0 N z o 1 M y 4 z N z g x N D U 1 W i I g L z 4 8 R W 5 0 c n k g V H l w Z T 0 i R m l s b F N 0 Y X R 1 c y I g V m F s d W U 9 I n N F c n J v c i I g L z 4 8 R W 5 0 c n k g V H l w Z T 0 i T m F 2 a W d h d G l v b l N 0 Z X B O Y W 1 l I i B W Y W x 1 Z T 0 i c 0 5 h d m l n Y X R p b 2 4 i I C 8 + P C 9 T d G F i b G V F b n R y a W V z P j w v S X R l b T 4 8 S X R l b T 4 8 S X R l b U x v Y 2 F 0 a W 9 u P j x J d G V t V H l w Z T 5 G b 3 J t d W x h P C 9 J d G V t V H l w Z T 4 8 S X R l b V B h d G g + U 2 V j d G l v b j E v b W 9 2 a W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v d m l l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3 Z p Z X M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7 Y X o S 8 x U Z E K g d G v d 3 K r R w A A A A A A C A A A A A A A Q Z g A A A A E A A C A A A A D p o C 7 U 8 e x z t R P l W + J f e S J 3 J h J T l K Z N T n w g I i G 7 Q i V I J w A A A A A O g A A A A A I A A C A A A A C a + 7 1 S t C X g F o a S W 4 + z 9 g v i E g 1 A n n O J y j b g L x 0 n b k q s G V A A A A C H 0 a 8 / 6 Y h I y R A Z 7 d c s U 8 t 5 a C e l 7 t y A x 1 Z I t L h d j x V m H M A U L h i U l N W k g M e u 3 B J C B K H B F t e C 2 V D l Z T C L d z + G C D l t / R a 9 k Y f L v 7 y J q 2 z K 8 W 1 e m 0 A A A A D U f 3 0 c 7 s z k f a I w T E 5 M G n 2 c 0 F D K t O v I j p p / D w p 4 + J 7 8 e 0 B n t / L s E 6 Z N 7 N l e 9 7 M a e 6 M x y Y + 1 j p O E x s 7 B a 8 J r v 1 Q 4 < / D a t a M a s h u p > 
</file>

<file path=customXml/itemProps1.xml><?xml version="1.0" encoding="utf-8"?>
<ds:datastoreItem xmlns:ds="http://schemas.openxmlformats.org/officeDocument/2006/customXml" ds:itemID="{5A504110-AEA9-407E-95B4-F2CD2A8072D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box_office</vt:lpstr>
      <vt:lpstr>review</vt:lpstr>
      <vt:lpstr>industry_stat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2019-05-21T01:17:59Z</dcterms:modified>
</cp:coreProperties>
</file>